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LYG\동원\"/>
    </mc:Choice>
  </mc:AlternateContent>
  <bookViews>
    <workbookView xWindow="0" yWindow="0" windowWidth="28800" windowHeight="1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16" i="1"/>
  <c r="L16" i="1"/>
  <c r="J16" i="1"/>
  <c r="O15" i="1"/>
  <c r="L15" i="1"/>
  <c r="J15" i="1"/>
  <c r="O14" i="1"/>
  <c r="L14" i="1"/>
  <c r="O13" i="1"/>
  <c r="L13" i="1"/>
  <c r="O12" i="1"/>
  <c r="L12" i="1"/>
  <c r="O11" i="1"/>
  <c r="O10" i="1"/>
  <c r="L10" i="1"/>
  <c r="O9" i="1"/>
  <c r="J9" i="1"/>
  <c r="O8" i="1"/>
  <c r="J8" i="1"/>
  <c r="O7" i="1"/>
  <c r="J7" i="1"/>
  <c r="O6" i="1"/>
  <c r="J6" i="1"/>
  <c r="J5" i="1"/>
</calcChain>
</file>

<file path=xl/sharedStrings.xml><?xml version="1.0" encoding="utf-8"?>
<sst xmlns="http://schemas.openxmlformats.org/spreadsheetml/2006/main" count="45" uniqueCount="33">
  <si>
    <t>2017년 설 제수용품 행사제품 매입가(순매입가 기준)</t>
    <phoneticPr fontId="3" type="noConversion"/>
  </si>
  <si>
    <t>구분</t>
    <phoneticPr fontId="3" type="noConversion"/>
  </si>
  <si>
    <t>제품명</t>
    <phoneticPr fontId="3" type="noConversion"/>
  </si>
  <si>
    <t>입수</t>
    <phoneticPr fontId="3" type="noConversion"/>
  </si>
  <si>
    <t>명절매입가</t>
    <phoneticPr fontId="3" type="noConversion"/>
  </si>
  <si>
    <t>덤 운영기준</t>
    <phoneticPr fontId="3" type="noConversion"/>
  </si>
  <si>
    <t>최고단가</t>
    <phoneticPr fontId="3" type="noConversion"/>
  </si>
  <si>
    <t>비 고</t>
    <phoneticPr fontId="3" type="noConversion"/>
  </si>
  <si>
    <t>차액                 (A-B)</t>
    <phoneticPr fontId="3" type="noConversion"/>
  </si>
  <si>
    <t>입고수량             (BOX)</t>
    <phoneticPr fontId="3" type="noConversion"/>
  </si>
  <si>
    <t>대리점기준              (A)</t>
    <phoneticPr fontId="3" type="noConversion"/>
  </si>
  <si>
    <t>단가협의</t>
    <phoneticPr fontId="3" type="noConversion"/>
  </si>
  <si>
    <t>대리점기준</t>
    <phoneticPr fontId="3" type="noConversion"/>
  </si>
  <si>
    <t>최저단가</t>
    <phoneticPr fontId="3" type="noConversion"/>
  </si>
  <si>
    <t>만두류</t>
    <phoneticPr fontId="3" type="noConversion"/>
  </si>
  <si>
    <t>개성왕만두 1.82kg</t>
    <phoneticPr fontId="3" type="noConversion"/>
  </si>
  <si>
    <t>덤 5%+5%</t>
    <phoneticPr fontId="3" type="noConversion"/>
  </si>
  <si>
    <t>김치왕만두 1.82kg</t>
    <phoneticPr fontId="3" type="noConversion"/>
  </si>
  <si>
    <t>왕만두 630G+350G</t>
    <phoneticPr fontId="3" type="noConversion"/>
  </si>
  <si>
    <t>물만두 650G+300G</t>
    <phoneticPr fontId="3" type="noConversion"/>
  </si>
  <si>
    <t>감자만두 1.35KG</t>
    <phoneticPr fontId="3" type="noConversion"/>
  </si>
  <si>
    <t>찰감자만두 400G*2</t>
    <phoneticPr fontId="3" type="noConversion"/>
  </si>
  <si>
    <t>덤 10%+5%</t>
    <phoneticPr fontId="3" type="noConversion"/>
  </si>
  <si>
    <t>왕교자만두 494G*2</t>
    <phoneticPr fontId="3" type="noConversion"/>
  </si>
  <si>
    <t>적전류</t>
    <phoneticPr fontId="3" type="noConversion"/>
  </si>
  <si>
    <t>동그랑땡 850G</t>
    <phoneticPr fontId="3" type="noConversion"/>
  </si>
  <si>
    <t>해물모듬완자 700G</t>
    <phoneticPr fontId="3" type="noConversion"/>
  </si>
  <si>
    <t>버섯완자 700G</t>
    <phoneticPr fontId="3" type="noConversion"/>
  </si>
  <si>
    <t>김선물세트</t>
    <phoneticPr fontId="3" type="noConversion"/>
  </si>
  <si>
    <t>올리브김 8P</t>
    <phoneticPr fontId="3" type="noConversion"/>
  </si>
  <si>
    <t>덤 10%</t>
    <phoneticPr fontId="3" type="noConversion"/>
  </si>
  <si>
    <t>더바삭한김 전장</t>
    <phoneticPr fontId="3" type="noConversion"/>
  </si>
  <si>
    <t>순매입가                (B)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</si>
</sst>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41" fontId="0" fillId="0" borderId="21" xfId="1" applyFont="1" applyBorder="1">
      <alignment vertical="center"/>
    </xf>
    <xf numFmtId="41" fontId="0" fillId="0" borderId="20" xfId="1" applyFont="1" applyBorder="1">
      <alignment vertical="center"/>
    </xf>
    <xf numFmtId="0" fontId="0" fillId="0" borderId="22" xfId="0" applyBorder="1" applyAlignment="1">
      <alignment horizontal="center" vertical="center"/>
    </xf>
    <xf numFmtId="41" fontId="0" fillId="0" borderId="24" xfId="1" applyFont="1" applyBorder="1">
      <alignment vertical="center"/>
    </xf>
    <xf numFmtId="41" fontId="0" fillId="0" borderId="25" xfId="1" applyFont="1" applyBorder="1">
      <alignment vertical="center"/>
    </xf>
    <xf numFmtId="41" fontId="0" fillId="0" borderId="26" xfId="1" applyFont="1" applyBorder="1">
      <alignment vertical="center"/>
    </xf>
    <xf numFmtId="0" fontId="0" fillId="0" borderId="27" xfId="0" applyBorder="1">
      <alignment vertical="center"/>
    </xf>
    <xf numFmtId="41" fontId="0" fillId="0" borderId="23" xfId="0" applyNumberForma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8" xfId="0" applyBorder="1" applyAlignment="1">
      <alignment horizontal="center" vertical="center"/>
    </xf>
    <xf numFmtId="41" fontId="0" fillId="0" borderId="29" xfId="1" applyFont="1" applyBorder="1">
      <alignment vertical="center"/>
    </xf>
    <xf numFmtId="41" fontId="0" fillId="0" borderId="28" xfId="1" applyFont="1" applyBorder="1">
      <alignment vertical="center"/>
    </xf>
    <xf numFmtId="0" fontId="0" fillId="0" borderId="30" xfId="0" applyBorder="1" applyAlignment="1">
      <alignment horizontal="center" vertical="center"/>
    </xf>
    <xf numFmtId="41" fontId="0" fillId="0" borderId="32" xfId="1" applyFont="1" applyBorder="1">
      <alignment vertical="center"/>
    </xf>
    <xf numFmtId="41" fontId="0" fillId="0" borderId="33" xfId="1" applyFont="1" applyBorder="1">
      <alignment vertical="center"/>
    </xf>
    <xf numFmtId="41" fontId="0" fillId="0" borderId="34" xfId="1" applyFont="1" applyBorder="1">
      <alignment vertical="center"/>
    </xf>
    <xf numFmtId="0" fontId="0" fillId="0" borderId="35" xfId="0" applyBorder="1">
      <alignment vertical="center"/>
    </xf>
    <xf numFmtId="41" fontId="0" fillId="0" borderId="3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0" fillId="0" borderId="39" xfId="0" applyNumberFormat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0" xfId="0" applyBorder="1" applyAlignment="1">
      <alignment horizontal="center" vertical="center"/>
    </xf>
    <xf numFmtId="41" fontId="0" fillId="0" borderId="3" xfId="1" applyFont="1" applyBorder="1">
      <alignment vertical="center"/>
    </xf>
    <xf numFmtId="41" fontId="0" fillId="0" borderId="40" xfId="1" applyFont="1" applyBorder="1">
      <alignment vertical="center"/>
    </xf>
    <xf numFmtId="0" fontId="0" fillId="0" borderId="2" xfId="0" applyBorder="1" applyAlignment="1">
      <alignment horizontal="center" vertical="center"/>
    </xf>
    <xf numFmtId="41" fontId="0" fillId="0" borderId="7" xfId="1" applyFont="1" applyBorder="1">
      <alignment vertical="center"/>
    </xf>
    <xf numFmtId="41" fontId="0" fillId="0" borderId="41" xfId="1" applyFont="1" applyBorder="1">
      <alignment vertical="center"/>
    </xf>
    <xf numFmtId="41" fontId="0" fillId="0" borderId="42" xfId="1" applyFont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4" xfId="0" applyBorder="1" applyAlignment="1">
      <alignment horizontal="center" vertical="center"/>
    </xf>
    <xf numFmtId="41" fontId="0" fillId="0" borderId="45" xfId="1" applyFont="1" applyBorder="1">
      <alignment vertical="center"/>
    </xf>
    <xf numFmtId="41" fontId="0" fillId="0" borderId="44" xfId="1" applyFont="1" applyBorder="1">
      <alignment vertical="center"/>
    </xf>
    <xf numFmtId="0" fontId="0" fillId="0" borderId="46" xfId="0" applyBorder="1" applyAlignment="1">
      <alignment horizontal="center" vertical="center"/>
    </xf>
    <xf numFmtId="41" fontId="0" fillId="0" borderId="48" xfId="1" applyFont="1" applyBorder="1">
      <alignment vertical="center"/>
    </xf>
    <xf numFmtId="41" fontId="0" fillId="0" borderId="49" xfId="1" applyFont="1" applyBorder="1">
      <alignment vertical="center"/>
    </xf>
    <xf numFmtId="41" fontId="0" fillId="0" borderId="50" xfId="1" applyFont="1" applyBorder="1">
      <alignment vertical="center"/>
    </xf>
    <xf numFmtId="0" fontId="0" fillId="0" borderId="51" xfId="0" applyBorder="1">
      <alignment vertical="center"/>
    </xf>
    <xf numFmtId="41" fontId="0" fillId="0" borderId="47" xfId="0" applyNumberFormat="1" applyBorder="1">
      <alignment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1" fontId="4" fillId="2" borderId="39" xfId="1" applyFont="1" applyFill="1" applyBorder="1">
      <alignment vertical="center"/>
    </xf>
    <xf numFmtId="41" fontId="4" fillId="2" borderId="47" xfId="1" applyFont="1" applyFill="1" applyBorder="1">
      <alignment vertical="center"/>
    </xf>
    <xf numFmtId="41" fontId="4" fillId="2" borderId="23" xfId="1" applyFont="1" applyFill="1" applyBorder="1">
      <alignment vertical="center"/>
    </xf>
    <xf numFmtId="41" fontId="4" fillId="2" borderId="31" xfId="1" applyFont="1" applyFill="1" applyBorder="1">
      <alignment vertical="center"/>
    </xf>
    <xf numFmtId="41" fontId="4" fillId="0" borderId="40" xfId="1" applyFont="1" applyBorder="1">
      <alignment vertical="center"/>
    </xf>
    <xf numFmtId="41" fontId="4" fillId="0" borderId="44" xfId="1" applyFont="1" applyBorder="1">
      <alignment vertical="center"/>
    </xf>
    <xf numFmtId="41" fontId="4" fillId="0" borderId="20" xfId="1" applyFont="1" applyBorder="1">
      <alignment vertical="center"/>
    </xf>
    <xf numFmtId="41" fontId="4" fillId="0" borderId="28" xfId="1" applyFont="1" applyBorder="1">
      <alignment vertical="center"/>
    </xf>
    <xf numFmtId="0" fontId="4" fillId="0" borderId="1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view="pageBreakPreview" zoomScaleNormal="100" zoomScaleSheetLayoutView="100" workbookViewId="0">
      <selection activeCell="D6" sqref="D6"/>
    </sheetView>
  </sheetViews>
  <sheetFormatPr defaultRowHeight="16.5" x14ac:dyDescent="0.3"/>
  <cols>
    <col min="1" max="1" width="10.875" customWidth="1"/>
    <col min="2" max="2" width="20.625" customWidth="1"/>
    <col min="3" max="3" width="6.625" style="46" customWidth="1"/>
    <col min="4" max="5" width="11.625" customWidth="1"/>
    <col min="6" max="6" width="13.125" style="46" customWidth="1"/>
    <col min="7" max="7" width="11.625" customWidth="1"/>
    <col min="8" max="13" width="11.625" hidden="1" customWidth="1"/>
    <col min="14" max="14" width="8.25" hidden="1" customWidth="1"/>
    <col min="15" max="16" width="11" customWidth="1"/>
  </cols>
  <sheetData>
    <row r="1" spans="1:16" ht="26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7.2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27" customHeight="1" x14ac:dyDescent="0.3">
      <c r="A3" s="3" t="s">
        <v>1</v>
      </c>
      <c r="B3" s="3" t="s">
        <v>2</v>
      </c>
      <c r="C3" s="3" t="s">
        <v>3</v>
      </c>
      <c r="D3" s="4" t="s">
        <v>4</v>
      </c>
      <c r="E3" s="5"/>
      <c r="F3" s="6" t="s">
        <v>5</v>
      </c>
      <c r="G3" s="70" t="s">
        <v>32</v>
      </c>
      <c r="H3" s="71"/>
      <c r="I3" s="7" t="s">
        <v>6</v>
      </c>
      <c r="J3" s="8">
        <v>0.1</v>
      </c>
      <c r="K3" s="9"/>
      <c r="L3" s="10">
        <v>0.15</v>
      </c>
      <c r="M3" s="11"/>
      <c r="N3" s="12" t="s">
        <v>7</v>
      </c>
      <c r="O3" s="13" t="s">
        <v>8</v>
      </c>
      <c r="P3" s="13" t="s">
        <v>9</v>
      </c>
    </row>
    <row r="4" spans="1:16" ht="40.5" customHeight="1" x14ac:dyDescent="0.3">
      <c r="A4" s="14"/>
      <c r="B4" s="14"/>
      <c r="C4" s="14"/>
      <c r="D4" s="15" t="s">
        <v>10</v>
      </c>
      <c r="E4" s="82" t="s">
        <v>11</v>
      </c>
      <c r="F4" s="17"/>
      <c r="G4" s="72"/>
      <c r="H4" s="73"/>
      <c r="I4" s="18" t="s">
        <v>13</v>
      </c>
      <c r="J4" s="19" t="s">
        <v>11</v>
      </c>
      <c r="K4" s="20" t="s">
        <v>12</v>
      </c>
      <c r="L4" s="16" t="s">
        <v>11</v>
      </c>
      <c r="M4" s="21" t="s">
        <v>12</v>
      </c>
      <c r="N4" s="22"/>
      <c r="O4" s="23"/>
      <c r="P4" s="23"/>
    </row>
    <row r="5" spans="1:16" ht="39.75" customHeight="1" x14ac:dyDescent="0.3">
      <c r="A5" s="49" t="s">
        <v>14</v>
      </c>
      <c r="B5" s="50" t="s">
        <v>15</v>
      </c>
      <c r="C5" s="51">
        <v>4</v>
      </c>
      <c r="D5" s="52">
        <v>9030</v>
      </c>
      <c r="E5" s="78">
        <v>9000</v>
      </c>
      <c r="F5" s="54" t="s">
        <v>16</v>
      </c>
      <c r="G5" s="74">
        <v>8100</v>
      </c>
      <c r="H5" s="74">
        <v>8600</v>
      </c>
      <c r="I5" s="55">
        <v>13000</v>
      </c>
      <c r="J5" s="56">
        <f t="shared" ref="J5:J9" si="0">G5/0.9</f>
        <v>9000</v>
      </c>
      <c r="K5" s="53">
        <v>9600</v>
      </c>
      <c r="L5" s="53">
        <v>9600</v>
      </c>
      <c r="M5" s="57">
        <v>10100</v>
      </c>
      <c r="N5" s="58"/>
      <c r="O5" s="48">
        <f>D5-G5</f>
        <v>930</v>
      </c>
      <c r="P5" s="48">
        <v>100</v>
      </c>
    </row>
    <row r="6" spans="1:16" ht="39.75" customHeight="1" x14ac:dyDescent="0.3">
      <c r="A6" s="49"/>
      <c r="B6" s="50" t="s">
        <v>17</v>
      </c>
      <c r="C6" s="51">
        <v>4</v>
      </c>
      <c r="D6" s="52">
        <v>9030</v>
      </c>
      <c r="E6" s="78">
        <v>9000</v>
      </c>
      <c r="F6" s="54" t="s">
        <v>16</v>
      </c>
      <c r="G6" s="74">
        <v>8100</v>
      </c>
      <c r="H6" s="74">
        <v>8600</v>
      </c>
      <c r="I6" s="55">
        <v>13000</v>
      </c>
      <c r="J6" s="56">
        <f t="shared" si="0"/>
        <v>9000</v>
      </c>
      <c r="K6" s="53">
        <v>9600</v>
      </c>
      <c r="L6" s="53">
        <v>9600</v>
      </c>
      <c r="M6" s="57">
        <v>10100</v>
      </c>
      <c r="N6" s="58"/>
      <c r="O6" s="48">
        <f t="shared" ref="O6:O15" si="1">D6-G6</f>
        <v>930</v>
      </c>
      <c r="P6" s="48">
        <v>40</v>
      </c>
    </row>
    <row r="7" spans="1:16" ht="39.75" customHeight="1" x14ac:dyDescent="0.3">
      <c r="A7" s="49"/>
      <c r="B7" s="50" t="s">
        <v>18</v>
      </c>
      <c r="C7" s="51">
        <v>8</v>
      </c>
      <c r="D7" s="52">
        <v>5586</v>
      </c>
      <c r="E7" s="78">
        <v>5500</v>
      </c>
      <c r="F7" s="54" t="s">
        <v>16</v>
      </c>
      <c r="G7" s="74">
        <v>4950</v>
      </c>
      <c r="H7" s="74">
        <v>5400</v>
      </c>
      <c r="I7" s="55">
        <v>8500</v>
      </c>
      <c r="J7" s="56">
        <f t="shared" si="0"/>
        <v>5500</v>
      </c>
      <c r="K7" s="53">
        <v>5900</v>
      </c>
      <c r="L7" s="53">
        <v>5900</v>
      </c>
      <c r="M7" s="57">
        <v>6300</v>
      </c>
      <c r="N7" s="58"/>
      <c r="O7" s="48">
        <f t="shared" si="1"/>
        <v>636</v>
      </c>
      <c r="P7" s="48">
        <v>20</v>
      </c>
    </row>
    <row r="8" spans="1:16" ht="39.75" customHeight="1" x14ac:dyDescent="0.3">
      <c r="A8" s="49"/>
      <c r="B8" s="50" t="s">
        <v>19</v>
      </c>
      <c r="C8" s="51">
        <v>10</v>
      </c>
      <c r="D8" s="52">
        <v>4886</v>
      </c>
      <c r="E8" s="78">
        <v>4800</v>
      </c>
      <c r="F8" s="54" t="s">
        <v>16</v>
      </c>
      <c r="G8" s="74">
        <v>4320</v>
      </c>
      <c r="H8" s="74">
        <v>4700</v>
      </c>
      <c r="I8" s="55">
        <v>8500</v>
      </c>
      <c r="J8" s="56">
        <f t="shared" si="0"/>
        <v>4800</v>
      </c>
      <c r="K8" s="53">
        <v>5200</v>
      </c>
      <c r="L8" s="53">
        <v>5100</v>
      </c>
      <c r="M8" s="57">
        <v>5500</v>
      </c>
      <c r="N8" s="58"/>
      <c r="O8" s="48">
        <f t="shared" si="1"/>
        <v>566</v>
      </c>
      <c r="P8" s="48">
        <v>20</v>
      </c>
    </row>
    <row r="9" spans="1:16" ht="39.75" customHeight="1" x14ac:dyDescent="0.3">
      <c r="A9" s="49"/>
      <c r="B9" s="50" t="s">
        <v>20</v>
      </c>
      <c r="C9" s="51">
        <v>6</v>
      </c>
      <c r="D9" s="52">
        <v>6286</v>
      </c>
      <c r="E9" s="78">
        <v>6000</v>
      </c>
      <c r="F9" s="54" t="s">
        <v>16</v>
      </c>
      <c r="G9" s="74">
        <v>5400</v>
      </c>
      <c r="H9" s="74">
        <v>6000</v>
      </c>
      <c r="I9" s="55">
        <v>9800</v>
      </c>
      <c r="J9" s="56">
        <f t="shared" si="0"/>
        <v>6000</v>
      </c>
      <c r="K9" s="53">
        <v>6700</v>
      </c>
      <c r="L9" s="53">
        <v>6400</v>
      </c>
      <c r="M9" s="57">
        <v>7100</v>
      </c>
      <c r="N9" s="58"/>
      <c r="O9" s="48">
        <f t="shared" si="1"/>
        <v>886</v>
      </c>
      <c r="P9" s="48">
        <v>40</v>
      </c>
    </row>
    <row r="10" spans="1:16" ht="39.75" customHeight="1" x14ac:dyDescent="0.3">
      <c r="A10" s="49"/>
      <c r="B10" s="50" t="s">
        <v>21</v>
      </c>
      <c r="C10" s="51">
        <v>12</v>
      </c>
      <c r="D10" s="52">
        <v>5586</v>
      </c>
      <c r="E10" s="78">
        <v>5500</v>
      </c>
      <c r="F10" s="54" t="s">
        <v>22</v>
      </c>
      <c r="G10" s="74">
        <v>4675</v>
      </c>
      <c r="H10" s="74">
        <v>5100</v>
      </c>
      <c r="I10" s="55">
        <v>7200</v>
      </c>
      <c r="J10" s="56">
        <v>5200</v>
      </c>
      <c r="K10" s="53">
        <v>5700</v>
      </c>
      <c r="L10" s="53">
        <f>G10/0.85</f>
        <v>5500</v>
      </c>
      <c r="M10" s="57">
        <v>6000</v>
      </c>
      <c r="N10" s="58"/>
      <c r="O10" s="48">
        <f t="shared" si="1"/>
        <v>911</v>
      </c>
      <c r="P10" s="48">
        <v>30</v>
      </c>
    </row>
    <row r="11" spans="1:16" ht="39.75" customHeight="1" thickBot="1" x14ac:dyDescent="0.35">
      <c r="A11" s="59"/>
      <c r="B11" s="60" t="s">
        <v>23</v>
      </c>
      <c r="C11" s="61">
        <v>6</v>
      </c>
      <c r="D11" s="62">
        <v>5950</v>
      </c>
      <c r="E11" s="79">
        <v>4886</v>
      </c>
      <c r="F11" s="64" t="s">
        <v>22</v>
      </c>
      <c r="G11" s="75">
        <v>4153</v>
      </c>
      <c r="H11" s="75">
        <v>5500</v>
      </c>
      <c r="I11" s="65">
        <v>8200</v>
      </c>
      <c r="J11" s="66">
        <v>4700</v>
      </c>
      <c r="K11" s="63">
        <v>6000</v>
      </c>
      <c r="L11" s="63">
        <v>4900</v>
      </c>
      <c r="M11" s="67">
        <v>6400</v>
      </c>
      <c r="N11" s="68"/>
      <c r="O11" s="69">
        <f t="shared" si="1"/>
        <v>1797</v>
      </c>
      <c r="P11" s="69">
        <v>30</v>
      </c>
    </row>
    <row r="12" spans="1:16" ht="39.75" customHeight="1" thickTop="1" x14ac:dyDescent="0.3">
      <c r="A12" s="47" t="s">
        <v>24</v>
      </c>
      <c r="B12" s="25" t="s">
        <v>25</v>
      </c>
      <c r="C12" s="26">
        <v>8</v>
      </c>
      <c r="D12" s="27">
        <v>3486</v>
      </c>
      <c r="E12" s="80">
        <v>3000</v>
      </c>
      <c r="F12" s="29" t="s">
        <v>22</v>
      </c>
      <c r="G12" s="76">
        <v>2550</v>
      </c>
      <c r="H12" s="76">
        <v>3200</v>
      </c>
      <c r="I12" s="30">
        <v>5200</v>
      </c>
      <c r="J12" s="31">
        <v>2900</v>
      </c>
      <c r="K12" s="28">
        <v>3600</v>
      </c>
      <c r="L12" s="28">
        <f t="shared" ref="L12:L16" si="2">G12/0.85</f>
        <v>3000</v>
      </c>
      <c r="M12" s="32">
        <v>3800</v>
      </c>
      <c r="N12" s="33"/>
      <c r="O12" s="34">
        <f t="shared" si="1"/>
        <v>936</v>
      </c>
      <c r="P12" s="34">
        <v>120</v>
      </c>
    </row>
    <row r="13" spans="1:16" ht="39.75" customHeight="1" x14ac:dyDescent="0.3">
      <c r="A13" s="49"/>
      <c r="B13" s="50" t="s">
        <v>26</v>
      </c>
      <c r="C13" s="51">
        <v>10</v>
      </c>
      <c r="D13" s="52">
        <v>3486</v>
      </c>
      <c r="E13" s="78">
        <v>3000</v>
      </c>
      <c r="F13" s="54" t="s">
        <v>22</v>
      </c>
      <c r="G13" s="74">
        <v>2550</v>
      </c>
      <c r="H13" s="74">
        <v>3200</v>
      </c>
      <c r="I13" s="55">
        <v>6000</v>
      </c>
      <c r="J13" s="56">
        <v>2900</v>
      </c>
      <c r="K13" s="53">
        <v>3600</v>
      </c>
      <c r="L13" s="53">
        <f t="shared" si="2"/>
        <v>3000</v>
      </c>
      <c r="M13" s="57">
        <v>3800</v>
      </c>
      <c r="N13" s="58"/>
      <c r="O13" s="48">
        <f t="shared" si="1"/>
        <v>936</v>
      </c>
      <c r="P13" s="48">
        <v>210</v>
      </c>
    </row>
    <row r="14" spans="1:16" ht="39.75" customHeight="1" thickBot="1" x14ac:dyDescent="0.35">
      <c r="A14" s="59"/>
      <c r="B14" s="60" t="s">
        <v>27</v>
      </c>
      <c r="C14" s="61">
        <v>10</v>
      </c>
      <c r="D14" s="62">
        <v>3780</v>
      </c>
      <c r="E14" s="79">
        <v>3700</v>
      </c>
      <c r="F14" s="64" t="s">
        <v>22</v>
      </c>
      <c r="G14" s="75">
        <v>3145</v>
      </c>
      <c r="H14" s="75">
        <v>3500</v>
      </c>
      <c r="I14" s="65">
        <v>5300</v>
      </c>
      <c r="J14" s="66">
        <v>3500</v>
      </c>
      <c r="K14" s="63">
        <v>3900</v>
      </c>
      <c r="L14" s="63">
        <f t="shared" si="2"/>
        <v>3700</v>
      </c>
      <c r="M14" s="67">
        <v>4100</v>
      </c>
      <c r="N14" s="68"/>
      <c r="O14" s="69">
        <f t="shared" si="1"/>
        <v>635</v>
      </c>
      <c r="P14" s="69">
        <v>30</v>
      </c>
    </row>
    <row r="15" spans="1:16" ht="39.75" customHeight="1" thickTop="1" x14ac:dyDescent="0.3">
      <c r="A15" s="24" t="s">
        <v>28</v>
      </c>
      <c r="B15" s="25" t="s">
        <v>29</v>
      </c>
      <c r="C15" s="26">
        <v>3</v>
      </c>
      <c r="D15" s="27">
        <v>7260</v>
      </c>
      <c r="E15" s="80">
        <v>7260</v>
      </c>
      <c r="F15" s="29" t="s">
        <v>30</v>
      </c>
      <c r="G15" s="76">
        <v>6150</v>
      </c>
      <c r="H15" s="76">
        <v>6600</v>
      </c>
      <c r="I15" s="30"/>
      <c r="J15" s="31">
        <f>G15/0.9</f>
        <v>6833.333333333333</v>
      </c>
      <c r="K15" s="28">
        <v>7400</v>
      </c>
      <c r="L15" s="28">
        <f t="shared" si="2"/>
        <v>7235.2941176470595</v>
      </c>
      <c r="M15" s="32">
        <v>7800</v>
      </c>
      <c r="N15" s="33"/>
      <c r="O15" s="34">
        <f t="shared" si="1"/>
        <v>1110</v>
      </c>
      <c r="P15" s="34">
        <v>48</v>
      </c>
    </row>
    <row r="16" spans="1:16" ht="39.75" customHeight="1" thickBot="1" x14ac:dyDescent="0.35">
      <c r="A16" s="35"/>
      <c r="B16" s="36" t="s">
        <v>31</v>
      </c>
      <c r="C16" s="37">
        <v>2</v>
      </c>
      <c r="D16" s="38">
        <v>9100</v>
      </c>
      <c r="E16" s="81">
        <v>9100</v>
      </c>
      <c r="F16" s="40" t="s">
        <v>30</v>
      </c>
      <c r="G16" s="77">
        <v>8000</v>
      </c>
      <c r="H16" s="77">
        <v>8273</v>
      </c>
      <c r="I16" s="41"/>
      <c r="J16" s="42">
        <f>G16/0.9</f>
        <v>8888.8888888888887</v>
      </c>
      <c r="K16" s="39">
        <v>9200</v>
      </c>
      <c r="L16" s="39">
        <f t="shared" si="2"/>
        <v>9411.7647058823532</v>
      </c>
      <c r="M16" s="43">
        <v>9800</v>
      </c>
      <c r="N16" s="44"/>
      <c r="O16" s="45">
        <f>D16-G16</f>
        <v>1100</v>
      </c>
      <c r="P16" s="45">
        <v>120</v>
      </c>
    </row>
  </sheetData>
  <mergeCells count="16">
    <mergeCell ref="N3:N4"/>
    <mergeCell ref="O3:O4"/>
    <mergeCell ref="P3:P4"/>
    <mergeCell ref="A5:A11"/>
    <mergeCell ref="A12:A14"/>
    <mergeCell ref="A15:A16"/>
    <mergeCell ref="G3:H4"/>
    <mergeCell ref="A1:P1"/>
    <mergeCell ref="A2:N2"/>
    <mergeCell ref="A3:A4"/>
    <mergeCell ref="B3:B4"/>
    <mergeCell ref="C3:C4"/>
    <mergeCell ref="D3:E3"/>
    <mergeCell ref="F3:F4"/>
    <mergeCell ref="J3:K3"/>
    <mergeCell ref="L3:M3"/>
  </mergeCells>
  <phoneticPr fontId="3" type="noConversion"/>
  <pageMargins left="0.32" right="0.3" top="0.75" bottom="0.75" header="0.3" footer="0.3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2017-09-04T11:02:22Z</cp:lastPrinted>
  <dcterms:created xsi:type="dcterms:W3CDTF">2017-09-04T10:57:10Z</dcterms:created>
  <dcterms:modified xsi:type="dcterms:W3CDTF">2017-09-04T11:06:29Z</dcterms:modified>
</cp:coreProperties>
</file>