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이원영\에이치씨인터내셔널(주)\경비지출현황(HC)\"/>
    </mc:Choice>
  </mc:AlternateContent>
  <bookViews>
    <workbookView xWindow="0" yWindow="0" windowWidth="14370" windowHeight="6825" tabRatio="665"/>
  </bookViews>
  <sheets>
    <sheet name="10월 경비지출현황(HC)" sheetId="1" r:id="rId1"/>
    <sheet name="2016년 10월 새마을금고(HC) 거래내역" sheetId="5" r:id="rId2"/>
    <sheet name="16년10월 새마을금고(온라인팀전용)" sheetId="2" r:id="rId3"/>
    <sheet name="2016년 10월 하나은행(804)-HC 거래내역" sheetId="3" r:id="rId4"/>
    <sheet name="2016년 10월 하나은행(104)-HC동원사업부 거래내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" l="1"/>
  <c r="M10" i="2"/>
  <c r="J5" i="5"/>
  <c r="J9" i="5"/>
  <c r="J12" i="5"/>
  <c r="J10" i="5"/>
  <c r="J7" i="5"/>
  <c r="J21" i="5"/>
  <c r="J20" i="5"/>
  <c r="J18" i="5"/>
  <c r="J17" i="5"/>
  <c r="J16" i="5"/>
  <c r="J15" i="5"/>
  <c r="J14" i="5"/>
  <c r="J13" i="5"/>
  <c r="J11" i="5"/>
  <c r="J8" i="5"/>
  <c r="J6" i="5"/>
  <c r="J22" i="5"/>
  <c r="B26" i="1"/>
  <c r="M14" i="2" l="1"/>
  <c r="M13" i="2"/>
  <c r="M12" i="2"/>
  <c r="M11" i="2"/>
  <c r="M9" i="2"/>
  <c r="M8" i="2"/>
  <c r="M15" i="2" s="1"/>
</calcChain>
</file>

<file path=xl/sharedStrings.xml><?xml version="1.0" encoding="utf-8"?>
<sst xmlns="http://schemas.openxmlformats.org/spreadsheetml/2006/main" count="1394" uniqueCount="591">
  <si>
    <t>2016.10월 HC인터내셔널/인터넷판매전용통장 거래내역서</t>
    <phoneticPr fontId="2" type="noConversion"/>
  </si>
  <si>
    <t>거래내역 :</t>
    <phoneticPr fontId="2" type="noConversion"/>
  </si>
  <si>
    <r>
      <rPr>
        <b/>
        <sz val="9"/>
        <rFont val="돋움"/>
        <family val="3"/>
        <charset val="129"/>
      </rPr>
      <t>인터넷판매전용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통장거래내역</t>
    </r>
    <phoneticPr fontId="2" type="noConversion"/>
  </si>
  <si>
    <t xml:space="preserve">조회기간 : </t>
  </si>
  <si>
    <t>2016.10.01 ~ 2016.10.31</t>
    <phoneticPr fontId="2" type="noConversion"/>
  </si>
  <si>
    <t xml:space="preserve">계좌번호 : </t>
    <phoneticPr fontId="2" type="noConversion"/>
  </si>
  <si>
    <t>9002-1738-0677-0</t>
    <phoneticPr fontId="2" type="noConversion"/>
  </si>
  <si>
    <t>거래일자</t>
  </si>
  <si>
    <t>적요</t>
  </si>
  <si>
    <t>내용</t>
  </si>
  <si>
    <t>거래처</t>
    <phoneticPr fontId="2" type="noConversion"/>
  </si>
  <si>
    <t>사업자번호</t>
    <phoneticPr fontId="2" type="noConversion"/>
  </si>
  <si>
    <t>찾으신금액</t>
  </si>
  <si>
    <t>맡기신금액</t>
  </si>
  <si>
    <t>현재잔액</t>
  </si>
  <si>
    <t>비고</t>
  </si>
  <si>
    <t>2016.10.04 11:15</t>
  </si>
  <si>
    <t>ＥＢ</t>
  </si>
  <si>
    <t>지마켓</t>
  </si>
  <si>
    <t>매출대금</t>
    <phoneticPr fontId="2" type="noConversion"/>
  </si>
  <si>
    <t>2016.10.04 13:40</t>
  </si>
  <si>
    <t>옥션옥션</t>
  </si>
  <si>
    <t>2016.10.04 14:59</t>
  </si>
  <si>
    <t>인터넷뱅킹</t>
  </si>
  <si>
    <t>지마켓광고비</t>
  </si>
  <si>
    <t>지마켓온라인광고비</t>
    <phoneticPr fontId="2" type="noConversion"/>
  </si>
  <si>
    <t>광고선전비</t>
    <phoneticPr fontId="2" type="noConversion"/>
  </si>
  <si>
    <t>지마켓</t>
    <phoneticPr fontId="2" type="noConversion"/>
  </si>
  <si>
    <t>2016.10.04 15:54</t>
  </si>
  <si>
    <t>（주）위메프</t>
  </si>
  <si>
    <t>매출대금</t>
    <phoneticPr fontId="2" type="noConversion"/>
  </si>
  <si>
    <t>비품구입</t>
    <phoneticPr fontId="2" type="noConversion"/>
  </si>
  <si>
    <t>2016.10.04 17:33</t>
  </si>
  <si>
    <t>１１번가</t>
  </si>
  <si>
    <t>소모품구입</t>
    <phoneticPr fontId="2" type="noConversion"/>
  </si>
  <si>
    <t>2016.10.05 11:15</t>
  </si>
  <si>
    <t>통신비</t>
    <phoneticPr fontId="2" type="noConversion"/>
  </si>
  <si>
    <t>2016.10.05 12:27</t>
  </si>
  <si>
    <t>cj모니터구입</t>
  </si>
  <si>
    <t>cj사무실 비품구입비</t>
    <phoneticPr fontId="2" type="noConversion"/>
  </si>
  <si>
    <t>운반비</t>
    <phoneticPr fontId="2" type="noConversion"/>
  </si>
  <si>
    <t>한진택배</t>
    <phoneticPr fontId="2" type="noConversion"/>
  </si>
  <si>
    <t>2016.10.05 12:29</t>
  </si>
  <si>
    <t>잡손실</t>
    <phoneticPr fontId="2" type="noConversion"/>
  </si>
  <si>
    <r>
      <rPr>
        <sz val="10"/>
        <rFont val="돋움"/>
        <family val="3"/>
        <charset val="129"/>
      </rPr>
      <t>파손보상비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rFont val="돋움"/>
        <family val="3"/>
        <charset val="129"/>
      </rPr>
      <t>외</t>
    </r>
    <phoneticPr fontId="2" type="noConversion"/>
  </si>
  <si>
    <t>2016.10.05 14:13</t>
  </si>
  <si>
    <t>(주)에이치</t>
  </si>
  <si>
    <t>통장간이체</t>
    <phoneticPr fontId="2" type="noConversion"/>
  </si>
  <si>
    <t>수선비</t>
    <phoneticPr fontId="2" type="noConversion"/>
  </si>
  <si>
    <t>2016.10.05 16:33</t>
  </si>
  <si>
    <t>스토어팜정산</t>
  </si>
  <si>
    <t>2016.10.05 18:11</t>
  </si>
  <si>
    <t>2016.10.06 08:45</t>
  </si>
  <si>
    <t>2016.10.06 11:18</t>
  </si>
  <si>
    <t>최진주반품환불</t>
  </si>
  <si>
    <t>고객반품환불비</t>
    <phoneticPr fontId="2" type="noConversion"/>
  </si>
  <si>
    <t>2016.10.06 11:29</t>
  </si>
  <si>
    <t>2016.10.06 13:08</t>
  </si>
  <si>
    <t>2016.10.06 15:15</t>
  </si>
  <si>
    <t>2016.10.06 15:17</t>
  </si>
  <si>
    <t>한진６８５３</t>
  </si>
  <si>
    <t>한진택배 파손&amp;분실 보상금</t>
    <phoneticPr fontId="2" type="noConversion"/>
  </si>
  <si>
    <t>한진７７８６</t>
  </si>
  <si>
    <t>한진５５６０</t>
  </si>
  <si>
    <t>한진９００１</t>
  </si>
  <si>
    <t>한진４００６</t>
  </si>
  <si>
    <t>2016.10.06 16:43</t>
  </si>
  <si>
    <t>2016.10.06 19:01</t>
  </si>
  <si>
    <t>모바일</t>
  </si>
  <si>
    <t>육유희</t>
  </si>
  <si>
    <t>소매 개인 구매</t>
    <phoneticPr fontId="2" type="noConversion"/>
  </si>
  <si>
    <t>2016.10.07 11:13</t>
  </si>
  <si>
    <t>2016.10.07 12:35</t>
  </si>
  <si>
    <t>2016.10.07 14:58</t>
  </si>
  <si>
    <t>한진택배9월분</t>
  </si>
  <si>
    <t>한진택배 9월 특송료</t>
    <phoneticPr fontId="2" type="noConversion"/>
  </si>
  <si>
    <t>2016.10.07 16:57</t>
  </si>
  <si>
    <t>2016.10.07 18:26</t>
  </si>
  <si>
    <t>손수봉（삼일）</t>
  </si>
  <si>
    <t>2016.10.09 12:53</t>
  </si>
  <si>
    <t>김연정  지코</t>
  </si>
  <si>
    <t>2016.10.10 11:18</t>
  </si>
  <si>
    <t>2016.10.10 13:30</t>
  </si>
  <si>
    <t>2016.10.10 14:55</t>
  </si>
  <si>
    <t>2016.10.10 16:21</t>
  </si>
  <si>
    <t>2016.10.10 16:38</t>
  </si>
  <si>
    <t>손수봉품절환불</t>
  </si>
  <si>
    <t>취소환불</t>
    <phoneticPr fontId="2" type="noConversion"/>
  </si>
  <si>
    <t>품절로 환불처리</t>
    <phoneticPr fontId="2" type="noConversion"/>
  </si>
  <si>
    <t>세진상사결재</t>
  </si>
  <si>
    <t>세진상사</t>
    <phoneticPr fontId="2" type="noConversion"/>
  </si>
  <si>
    <t>매입대금결재</t>
    <phoneticPr fontId="2" type="noConversion"/>
  </si>
  <si>
    <t>2016.10.10 16:54</t>
  </si>
  <si>
    <t>2016.10.11 09:07</t>
  </si>
  <si>
    <t>2016.10.11 11:58</t>
  </si>
  <si>
    <t>2016.10.11 12:18</t>
  </si>
  <si>
    <t>2016.10.11 18:08</t>
  </si>
  <si>
    <t>2016.10.12 11:39</t>
  </si>
  <si>
    <t>2016.10.12 11:48</t>
  </si>
  <si>
    <t>신민정맥스웰</t>
  </si>
  <si>
    <t>2016.10.12 11:57</t>
  </si>
  <si>
    <t>신민정맥스웰추가</t>
  </si>
  <si>
    <t>2016.10.12 12:20</t>
  </si>
  <si>
    <t>택배비닐봉투입</t>
  </si>
  <si>
    <t>택배비닐봉투구입</t>
    <phoneticPr fontId="2" type="noConversion"/>
  </si>
  <si>
    <t>한진보상금환불</t>
  </si>
  <si>
    <t>한진 보상금중 일부환불</t>
    <phoneticPr fontId="2" type="noConversion"/>
  </si>
  <si>
    <t>2016.10.12 12:36</t>
  </si>
  <si>
    <t>2016.10.12 15:22</t>
  </si>
  <si>
    <t>한진３５５２</t>
  </si>
  <si>
    <t>한진１５７１</t>
  </si>
  <si>
    <t>한진１０７５</t>
  </si>
  <si>
    <t>한진３７２６</t>
  </si>
  <si>
    <t>한진９９２２</t>
  </si>
  <si>
    <t>2016.10.12 15:59</t>
  </si>
  <si>
    <t>2016.10.12 16:34</t>
  </si>
  <si>
    <t>2016.10.13 11:24</t>
  </si>
  <si>
    <t>2016.10.13 12:18</t>
  </si>
  <si>
    <t>2016.10.13 13:55</t>
  </si>
  <si>
    <t>2016.10.13 15:56</t>
  </si>
  <si>
    <t>택배포장봉투</t>
  </si>
  <si>
    <t>2016.10.13 16:56</t>
  </si>
  <si>
    <t>2016.10.14 11:38</t>
  </si>
  <si>
    <t>2016.10.14 13:15</t>
  </si>
  <si>
    <t>2016.10.14 16:50</t>
  </si>
  <si>
    <t>2016.10.14 16:59</t>
  </si>
  <si>
    <t>2016.10.14 17:51</t>
  </si>
  <si>
    <t>2016.10.17 11:23</t>
  </si>
  <si>
    <t>2016.10.17 13:48</t>
  </si>
  <si>
    <t>2016.10.17 15:18</t>
  </si>
  <si>
    <t>2016.10.17 15:35</t>
  </si>
  <si>
    <t>cj-프린터토너</t>
  </si>
  <si>
    <t>cj사무실 토너구입비</t>
    <phoneticPr fontId="2" type="noConversion"/>
  </si>
  <si>
    <t>2016.10.17 16:18</t>
  </si>
  <si>
    <t>2016.10.18 11:14</t>
  </si>
  <si>
    <t>2016.10.18 12:23</t>
  </si>
  <si>
    <t>2016.10.18 17:04</t>
  </si>
  <si>
    <t>2016.10.18 17:30</t>
  </si>
  <si>
    <t>2016.10.19 11:32</t>
  </si>
  <si>
    <t>2016.10.19 11:57</t>
  </si>
  <si>
    <t>2016.10.19 15:38</t>
  </si>
  <si>
    <t>2016.10.19 16:38</t>
  </si>
  <si>
    <t>2016.10.19 16:41</t>
  </si>
  <si>
    <t>한화팩키지박스</t>
  </si>
  <si>
    <t>택배포장박스구입</t>
    <phoneticPr fontId="2" type="noConversion"/>
  </si>
  <si>
    <t>유미나파손환불</t>
  </si>
  <si>
    <t>배송중파손/부분환불</t>
    <phoneticPr fontId="2" type="noConversion"/>
  </si>
  <si>
    <t>2016.10.20 10:15</t>
  </si>
  <si>
    <t>2016.10.20 10:32</t>
  </si>
  <si>
    <t>이승권</t>
  </si>
  <si>
    <t>배송분실물 기사대납입금</t>
    <phoneticPr fontId="2" type="noConversion"/>
  </si>
  <si>
    <t>2016.10.20 11:24</t>
  </si>
  <si>
    <t>2016.10.20 12:05</t>
  </si>
  <si>
    <t>2016.10.20 12:56</t>
  </si>
  <si>
    <t>2016.10.20 16:32</t>
  </si>
  <si>
    <t>박서윤파손환불</t>
  </si>
  <si>
    <t>파손분부분환불</t>
    <phoneticPr fontId="2" type="noConversion"/>
  </si>
  <si>
    <t>2016.10.20 16:59</t>
  </si>
  <si>
    <t>2016.10.20 17:21</t>
  </si>
  <si>
    <t>텔레뱅킹</t>
  </si>
  <si>
    <t>방선아</t>
  </si>
  <si>
    <t>도서산간추가택배비</t>
    <phoneticPr fontId="2" type="noConversion"/>
  </si>
  <si>
    <t>2016.10.21 10:47</t>
  </si>
  <si>
    <t>cj모니터구입외</t>
  </si>
  <si>
    <t>cj사업부 모니터구입</t>
    <phoneticPr fontId="2" type="noConversion"/>
  </si>
  <si>
    <t>2016.10.21 10:56</t>
  </si>
  <si>
    <t>2016.10.21 11:45</t>
  </si>
  <si>
    <t>2016.10.21 13:22</t>
  </si>
  <si>
    <t>2016.10.21 17:08</t>
  </si>
  <si>
    <t>2016.10.21 17:12</t>
  </si>
  <si>
    <t>2016.10.24 08:41</t>
  </si>
  <si>
    <t>2016.10.24 11:14</t>
  </si>
  <si>
    <t>2016.10.24 13:10</t>
  </si>
  <si>
    <t>2016.10.24 17:45</t>
  </si>
  <si>
    <t>2016.10.25 11:56</t>
  </si>
  <si>
    <t>2016.10.25 12:20</t>
  </si>
  <si>
    <t>2016.10.25 13:10</t>
  </si>
  <si>
    <t>김정선</t>
  </si>
  <si>
    <t>2016.10.25 16:15</t>
  </si>
  <si>
    <t>2016.10.25 18:30</t>
  </si>
  <si>
    <t>2016.10.25 21:33</t>
  </si>
  <si>
    <t>지로</t>
  </si>
  <si>
    <t>KT통신요금10</t>
  </si>
  <si>
    <t>인터넷통신비</t>
    <phoneticPr fontId="2" type="noConversion"/>
  </si>
  <si>
    <t>2016.10.26 08:50</t>
  </si>
  <si>
    <t>엄이호신라면</t>
  </si>
  <si>
    <t>개인구매</t>
    <phoneticPr fontId="2" type="noConversion"/>
  </si>
  <si>
    <t>2016.10.26 10:34</t>
  </si>
  <si>
    <t>2016.10.26 11:37</t>
  </si>
  <si>
    <t>2016.10.26 12:29</t>
  </si>
  <si>
    <t>2016.10.26 16:17</t>
  </si>
  <si>
    <t>2016.10.27 11:30</t>
  </si>
  <si>
    <t>최유라</t>
  </si>
  <si>
    <t>고객부담반품택배비</t>
    <phoneticPr fontId="2" type="noConversion"/>
  </si>
  <si>
    <t>2016.10.27 12:38</t>
  </si>
  <si>
    <t>2016.10.27 12:39</t>
  </si>
  <si>
    <t>2016.10.27 12:41</t>
  </si>
  <si>
    <t>2016.10.27 13:07</t>
  </si>
  <si>
    <t>2016.10.27 14:45</t>
  </si>
  <si>
    <t>포장테잎구입</t>
  </si>
  <si>
    <t>택배포장테잎구입</t>
    <phoneticPr fontId="2" type="noConversion"/>
  </si>
  <si>
    <t>현대테크곶감걸</t>
  </si>
  <si>
    <t>현대테크</t>
    <phoneticPr fontId="2" type="noConversion"/>
  </si>
  <si>
    <t>305-09-57755</t>
    <phoneticPr fontId="2" type="noConversion"/>
  </si>
  <si>
    <t>판매용곶감걸이 매입</t>
    <phoneticPr fontId="2" type="noConversion"/>
  </si>
  <si>
    <t>엄이호</t>
    <phoneticPr fontId="2" type="noConversion"/>
  </si>
  <si>
    <t>분실보상금한진택배로환불</t>
    <phoneticPr fontId="2" type="noConversion"/>
  </si>
  <si>
    <t>한진보상초과금</t>
  </si>
  <si>
    <t>파손보상금초과액환불</t>
    <phoneticPr fontId="2" type="noConversion"/>
  </si>
  <si>
    <t>2016.10.27 14:47</t>
  </si>
  <si>
    <t>한진４５５４</t>
  </si>
  <si>
    <t>한진２９４３</t>
  </si>
  <si>
    <t>한진６０３４</t>
  </si>
  <si>
    <t>한진１７７０</t>
  </si>
  <si>
    <t>한진８０９０</t>
  </si>
  <si>
    <t>한진３５９５</t>
  </si>
  <si>
    <t>2016.10.27 16:52</t>
  </si>
  <si>
    <t>2016.10.28 11:23</t>
  </si>
  <si>
    <t>2016.10.28 12:51</t>
  </si>
  <si>
    <t>2016.10.28 13:38</t>
  </si>
  <si>
    <t>2016.10.28 14:58</t>
  </si>
  <si>
    <t>2016.10.28 16:16</t>
  </si>
  <si>
    <t>2016.10.28 17:18</t>
  </si>
  <si>
    <t>한진５９１０</t>
  </si>
  <si>
    <t>한진００１６</t>
  </si>
  <si>
    <t>2016.10.28 17:36</t>
  </si>
  <si>
    <t>2016.10.31 09:44</t>
  </si>
  <si>
    <t>cj&amp;창고난로구입</t>
  </si>
  <si>
    <r>
      <t>11</t>
    </r>
    <r>
      <rPr>
        <sz val="9"/>
        <rFont val="돋움"/>
        <family val="3"/>
        <charset val="129"/>
      </rPr>
      <t>번가구입</t>
    </r>
    <phoneticPr fontId="2" type="noConversion"/>
  </si>
  <si>
    <t>현금영수증</t>
    <phoneticPr fontId="2" type="noConversion"/>
  </si>
  <si>
    <t>비품구입/난로구입</t>
    <phoneticPr fontId="2" type="noConversion"/>
  </si>
  <si>
    <t>2016.10.31 10:56</t>
  </si>
  <si>
    <t>오용자</t>
  </si>
  <si>
    <t>변경발송제품 차액 입금</t>
    <phoneticPr fontId="2" type="noConversion"/>
  </si>
  <si>
    <t>2016.10.31 11:29</t>
  </si>
  <si>
    <t>2016.10.31 13:26</t>
  </si>
  <si>
    <t>2016.10.31 16:38</t>
  </si>
  <si>
    <t>2016.10.31 17:05</t>
  </si>
  <si>
    <t>cj컴퓨터수리비</t>
  </si>
  <si>
    <t>cctv컴퓨터 파손 수리비</t>
    <phoneticPr fontId="2" type="noConversion"/>
  </si>
  <si>
    <t>이정민훼손환불</t>
  </si>
  <si>
    <t>핫도그 훼손 환불</t>
    <phoneticPr fontId="2" type="noConversion"/>
  </si>
  <si>
    <t>김희철분실환불</t>
  </si>
  <si>
    <t>배송중 분실로 부분환불</t>
    <phoneticPr fontId="2" type="noConversion"/>
  </si>
  <si>
    <t>2016.10.31 17:28</t>
  </si>
  <si>
    <t>정창호</t>
  </si>
  <si>
    <t>2016.10.31 18:38</t>
  </si>
  <si>
    <t>거래내역조회</t>
  </si>
  <si>
    <t>거래일시</t>
  </si>
  <si>
    <t>의뢰인/수취인</t>
  </si>
  <si>
    <t>입금</t>
  </si>
  <si>
    <t>출금</t>
  </si>
  <si>
    <t>잔액</t>
  </si>
  <si>
    <t>구분</t>
  </si>
  <si>
    <t>거래점</t>
  </si>
  <si>
    <t>거래특이사항</t>
  </si>
  <si>
    <t>2016-10-31 16:53:10</t>
  </si>
  <si>
    <t>(주)에이치씨인터내셔널</t>
  </si>
  <si>
    <t>대체</t>
  </si>
  <si>
    <t>기업인터넷뱅킹</t>
  </si>
  <si>
    <t>2016-10-13 15:05:57</t>
  </si>
  <si>
    <t>퇴직연금이체거래</t>
  </si>
  <si>
    <t>부사동</t>
  </si>
  <si>
    <t>2016-10-13 13:36:22</t>
  </si>
  <si>
    <t>(주)에이치씨인터내</t>
  </si>
  <si>
    <t>타행이체</t>
  </si>
  <si>
    <t>새마을금고중앙회(1063)</t>
  </si>
  <si>
    <t>2016-10-06 11:32:44</t>
  </si>
  <si>
    <t>하나카드</t>
  </si>
  <si>
    <t>자금결제</t>
  </si>
  <si>
    <t>2016-10-06 11:24:48</t>
  </si>
  <si>
    <t>2016-10-05 03:52:33</t>
  </si>
  <si>
    <t>합</t>
  </si>
  <si>
    <t>계</t>
  </si>
  <si>
    <t>2016-10-01 14:53:08</t>
  </si>
  <si>
    <t>한서규kmart</t>
  </si>
  <si>
    <t>한서규</t>
  </si>
  <si>
    <t>지역농축협(4804)</t>
  </si>
  <si>
    <t>2016-10-02 15:25:25</t>
  </si>
  <si>
    <t>이옥순</t>
  </si>
  <si>
    <t>이옥순(엠마트)</t>
  </si>
  <si>
    <t>농협은행(6460)</t>
  </si>
  <si>
    <t>2016-10-04 14:26:14</t>
  </si>
  <si>
    <t>김만수</t>
  </si>
  <si>
    <t>농협은행(3159)</t>
  </si>
  <si>
    <t>2016-10-04 15:35:43</t>
  </si>
  <si>
    <t>(주)엘마트상온</t>
  </si>
  <si>
    <t>현금</t>
  </si>
  <si>
    <t>2016-10-05 14:04:13</t>
  </si>
  <si>
    <t>09월 문자수수료</t>
  </si>
  <si>
    <t>문자통지</t>
  </si>
  <si>
    <t>2016-10-07 16:20:44</t>
  </si>
  <si>
    <t>이홍우</t>
  </si>
  <si>
    <t>지역농축협(2049)</t>
  </si>
  <si>
    <t>2016-10-07 18:36:22</t>
  </si>
  <si>
    <t>(주)동원F&amp;B</t>
  </si>
  <si>
    <t>타행송금</t>
  </si>
  <si>
    <t>2016-10-13 10:27:07</t>
  </si>
  <si>
    <t>금산식자재마트</t>
  </si>
  <si>
    <t>이인권</t>
  </si>
  <si>
    <t>2016-10-14 09:41:09</t>
  </si>
  <si>
    <t>한호도</t>
  </si>
  <si>
    <t>신용협동조합중앙회(4707)</t>
  </si>
  <si>
    <t>2016-10-17 20:14:17</t>
  </si>
  <si>
    <t>정은희</t>
  </si>
  <si>
    <t>정은희(우리마트)</t>
  </si>
  <si>
    <t>2016-10-25 11:08:43</t>
  </si>
  <si>
    <t>(주)엘마트</t>
  </si>
  <si>
    <t>기업은행(5703)</t>
  </si>
  <si>
    <t>2016-10-27 14:46:37</t>
  </si>
  <si>
    <t>죽전할인마트</t>
  </si>
  <si>
    <t>영동영신슈퍼</t>
  </si>
  <si>
    <t>옥천옥향슈퍼</t>
  </si>
  <si>
    <t>옥천주공마트</t>
  </si>
  <si>
    <t>2016-10-27 15:12:37</t>
  </si>
  <si>
    <t>2016-10-27 15:14:12</t>
  </si>
  <si>
    <t>2016-10-28 09:59:05</t>
  </si>
  <si>
    <t>한서규kkart</t>
  </si>
  <si>
    <t>2016-10-28 15:09:09</t>
  </si>
  <si>
    <t>주식회사영마트</t>
  </si>
  <si>
    <t>지역농축협(8512)</t>
  </si>
  <si>
    <t>2016-10-31 10:57:47</t>
  </si>
  <si>
    <t>2016-10-31 15:09:24</t>
  </si>
  <si>
    <t>영동탑마트</t>
  </si>
  <si>
    <t>이정늠(영동탑할인마</t>
  </si>
  <si>
    <t>농협은행(3191)</t>
  </si>
  <si>
    <t>2016-10-31 16:30:13</t>
  </si>
  <si>
    <t>이달수(엘지마트)</t>
  </si>
  <si>
    <t>2016-10-31 16:44:25</t>
  </si>
  <si>
    <t>2016-10-31 16:51:12</t>
  </si>
  <si>
    <t>당행송금</t>
  </si>
  <si>
    <t>구분</t>
    <phoneticPr fontId="3" type="noConversion"/>
  </si>
  <si>
    <t>지출금액</t>
    <phoneticPr fontId="3" type="noConversion"/>
  </si>
  <si>
    <t>비고</t>
    <phoneticPr fontId="3" type="noConversion"/>
  </si>
  <si>
    <t>급 여</t>
    <phoneticPr fontId="3" type="noConversion"/>
  </si>
  <si>
    <t>보통예금</t>
    <phoneticPr fontId="3" type="noConversion"/>
  </si>
  <si>
    <t>퇴직급여</t>
    <phoneticPr fontId="3" type="noConversion"/>
  </si>
  <si>
    <t>퇴직연금 입금</t>
    <phoneticPr fontId="3" type="noConversion"/>
  </si>
  <si>
    <t>4대보험</t>
    <phoneticPr fontId="3" type="noConversion"/>
  </si>
  <si>
    <t>법인카드</t>
    <phoneticPr fontId="3" type="noConversion"/>
  </si>
  <si>
    <t>하나sk카드</t>
    <phoneticPr fontId="3" type="noConversion"/>
  </si>
  <si>
    <t>기업비씨카드</t>
    <phoneticPr fontId="3" type="noConversion"/>
  </si>
  <si>
    <t>보험료</t>
    <phoneticPr fontId="3" type="noConversion"/>
  </si>
  <si>
    <t>보통예금</t>
    <phoneticPr fontId="3" type="noConversion"/>
  </si>
  <si>
    <t xml:space="preserve">복리후생비 </t>
    <phoneticPr fontId="3" type="noConversion"/>
  </si>
  <si>
    <t>현금</t>
    <phoneticPr fontId="3" type="noConversion"/>
  </si>
  <si>
    <t>여비교통비</t>
    <phoneticPr fontId="3" type="noConversion"/>
  </si>
  <si>
    <t>임차료</t>
    <phoneticPr fontId="3" type="noConversion"/>
  </si>
  <si>
    <t>지급수수료</t>
    <phoneticPr fontId="3" type="noConversion"/>
  </si>
  <si>
    <t>통신비</t>
    <phoneticPr fontId="3" type="noConversion"/>
  </si>
  <si>
    <t>운반비</t>
    <phoneticPr fontId="3" type="noConversion"/>
  </si>
  <si>
    <t>수도광열비</t>
    <phoneticPr fontId="3" type="noConversion"/>
  </si>
  <si>
    <t>전력비</t>
    <phoneticPr fontId="3" type="noConversion"/>
  </si>
  <si>
    <t>차량운반구</t>
    <phoneticPr fontId="3" type="noConversion"/>
  </si>
  <si>
    <t>이자비용</t>
    <phoneticPr fontId="3" type="noConversion"/>
  </si>
  <si>
    <t xml:space="preserve">잡비 </t>
    <phoneticPr fontId="3" type="noConversion"/>
  </si>
  <si>
    <t>합 계</t>
    <phoneticPr fontId="3" type="noConversion"/>
  </si>
  <si>
    <t>거래내역</t>
  </si>
  <si>
    <t>2016.10.01 ~ 2016.10.31</t>
  </si>
  <si>
    <t>2016.10.01 13:46</t>
  </si>
  <si>
    <t>김종훈(비봉상사)</t>
  </si>
  <si>
    <t>3952-01</t>
  </si>
  <si>
    <t>급여</t>
    <phoneticPr fontId="2" type="noConversion"/>
  </si>
  <si>
    <t>2016.10.04 10:56</t>
  </si>
  <si>
    <t>참편한마켓주식회사</t>
  </si>
  <si>
    <t>012-0863</t>
  </si>
  <si>
    <t>퇴직급여</t>
    <phoneticPr fontId="2" type="noConversion"/>
  </si>
  <si>
    <t>이맹영</t>
    <phoneticPr fontId="2" type="noConversion"/>
  </si>
  <si>
    <t>2016.10.04 15:04</t>
  </si>
  <si>
    <t>엘마트환불</t>
  </si>
  <si>
    <t>3110-01</t>
  </si>
  <si>
    <t>차량유지비</t>
    <phoneticPr fontId="2" type="noConversion"/>
  </si>
  <si>
    <t>유류비</t>
    <phoneticPr fontId="2" type="noConversion"/>
  </si>
  <si>
    <t>2016.10.04 15:05</t>
  </si>
  <si>
    <t>보은엘지마트환불</t>
  </si>
  <si>
    <t>임차료</t>
    <phoneticPr fontId="2" type="noConversion"/>
  </si>
  <si>
    <t>2016.10.05 13:32</t>
  </si>
  <si>
    <t>영동공판장</t>
    <phoneticPr fontId="2" type="noConversion"/>
  </si>
  <si>
    <t>011-7391</t>
  </si>
  <si>
    <t>4대보험</t>
    <phoneticPr fontId="2" type="noConversion"/>
  </si>
  <si>
    <t>국민연금</t>
    <phoneticPr fontId="2" type="noConversion"/>
  </si>
  <si>
    <t>(주)에이치씨인터내셔</t>
  </si>
  <si>
    <t>고용보험</t>
    <phoneticPr fontId="2" type="noConversion"/>
  </si>
  <si>
    <t>2016.10.05 14:14</t>
  </si>
  <si>
    <t>(주)오뚜기</t>
  </si>
  <si>
    <t>산재보험</t>
    <phoneticPr fontId="2" type="noConversion"/>
  </si>
  <si>
    <t>2016.10.05 14:53</t>
  </si>
  <si>
    <t>09월 주유비</t>
  </si>
  <si>
    <t>건강보험</t>
    <phoneticPr fontId="2" type="noConversion"/>
  </si>
  <si>
    <t>2016.10.05 15:16</t>
  </si>
  <si>
    <t>ＣＤ</t>
  </si>
  <si>
    <t>농협-박성예</t>
  </si>
  <si>
    <t>015-2071</t>
  </si>
  <si>
    <t>전력비</t>
    <phoneticPr fontId="2" type="noConversion"/>
  </si>
  <si>
    <t>2016.10.06 08:12</t>
  </si>
  <si>
    <t>타행</t>
  </si>
  <si>
    <t>임차료석교99-1</t>
  </si>
  <si>
    <t>0001-99</t>
  </si>
  <si>
    <t>퇴직급여</t>
    <phoneticPr fontId="2" type="noConversion"/>
  </si>
  <si>
    <t>퇴직연금</t>
    <phoneticPr fontId="2" type="noConversion"/>
  </si>
  <si>
    <t>2016.10.06 11:24</t>
  </si>
  <si>
    <t>(주)에이치씨인?</t>
  </si>
  <si>
    <t>지급수수료</t>
    <phoneticPr fontId="2" type="noConversion"/>
  </si>
  <si>
    <t>세콤</t>
    <phoneticPr fontId="2" type="noConversion"/>
  </si>
  <si>
    <t>2016.10.06 16:50</t>
  </si>
  <si>
    <t>도매유통</t>
  </si>
  <si>
    <t>012-6997</t>
  </si>
  <si>
    <t>참길</t>
    <phoneticPr fontId="2" type="noConversion"/>
  </si>
  <si>
    <t>2016.10.07 15:14</t>
  </si>
  <si>
    <t>ARS</t>
  </si>
  <si>
    <t>대전세무서</t>
  </si>
  <si>
    <t>미소빌 관리비</t>
    <phoneticPr fontId="2" type="noConversion"/>
  </si>
  <si>
    <t>2016.10.07 15:29</t>
  </si>
  <si>
    <t>대전광지방소</t>
  </si>
  <si>
    <t>중원노무법인</t>
    <phoneticPr fontId="2" type="noConversion"/>
  </si>
  <si>
    <t>2016.10.10 11:56</t>
  </si>
  <si>
    <t>민병욱 성과급</t>
  </si>
  <si>
    <t>아주캐피탈, 현대캐피탈</t>
    <phoneticPr fontId="2" type="noConversion"/>
  </si>
  <si>
    <t>신민정 성과급</t>
  </si>
  <si>
    <t>코웨이렌탈</t>
    <phoneticPr fontId="2" type="noConversion"/>
  </si>
  <si>
    <t>육유희 성과급</t>
  </si>
  <si>
    <t>케이티</t>
    <phoneticPr fontId="2" type="noConversion"/>
  </si>
  <si>
    <t>이맹영 성과급</t>
  </si>
  <si>
    <t>2016.10.10 17:50</t>
  </si>
  <si>
    <t>（주）올마켓코</t>
  </si>
  <si>
    <t>081-6252</t>
  </si>
  <si>
    <t>2016.10.10 18:15</t>
  </si>
  <si>
    <t>임재상 차입상환</t>
  </si>
  <si>
    <t>2016.10.10 21:00</t>
  </si>
  <si>
    <t>1609국민연금</t>
  </si>
  <si>
    <t>1609고용보험</t>
  </si>
  <si>
    <t>1609산재보험</t>
  </si>
  <si>
    <t>2016.10.12 17:19</t>
  </si>
  <si>
    <t>2016.10.13 10:46</t>
  </si>
  <si>
    <t>양철희</t>
  </si>
  <si>
    <t>081-4681</t>
  </si>
  <si>
    <t>2016.10.13 11:06</t>
  </si>
  <si>
    <t>09월 전기요금</t>
  </si>
  <si>
    <t>2016.10.13 13:36</t>
  </si>
  <si>
    <t>퇴직연금(하나)</t>
  </si>
  <si>
    <t>2016.10.13 13:56</t>
  </si>
  <si>
    <t>향천(주)</t>
  </si>
  <si>
    <t>2016.10.14 12:36</t>
  </si>
  <si>
    <t>（유）영동공판장</t>
  </si>
  <si>
    <t>011-3191</t>
  </si>
  <si>
    <t>2016.10.14 13:23</t>
  </si>
  <si>
    <t>（주）삼양사  김</t>
  </si>
  <si>
    <t>088-7411</t>
  </si>
  <si>
    <t>2016.10.14 15:11</t>
  </si>
  <si>
    <t>더원마트환불</t>
  </si>
  <si>
    <t>2016.10.14 15:22</t>
  </si>
  <si>
    <t>취소</t>
  </si>
  <si>
    <t>적요내용 수정요청</t>
  </si>
  <si>
    <t>더원마트</t>
  </si>
  <si>
    <t>2016.10.14 16:51</t>
  </si>
  <si>
    <t>2016.10.17 20:50</t>
  </si>
  <si>
    <t>세콤(N5272016)</t>
  </si>
  <si>
    <t>2016.10.19 13:23</t>
  </si>
  <si>
    <t>2016.10.20 10:56</t>
  </si>
  <si>
    <t>민병욱 급여</t>
  </si>
  <si>
    <t>신민정 급여</t>
  </si>
  <si>
    <t>육유희 급여</t>
  </si>
  <si>
    <t>임재준 급여</t>
  </si>
  <si>
    <t>김대원 급여</t>
  </si>
  <si>
    <t>장성옥 급여</t>
  </si>
  <si>
    <t>2016.10.20 10:57</t>
  </si>
  <si>
    <t>김성호 급여</t>
  </si>
  <si>
    <t>오성현 급여</t>
  </si>
  <si>
    <t>2016.10.20 12:08</t>
  </si>
  <si>
    <t>임재상 급여</t>
  </si>
  <si>
    <t>2016.10.20 12:39</t>
  </si>
  <si>
    <t>임재상</t>
  </si>
  <si>
    <t>2016.10.20 12:40</t>
  </si>
  <si>
    <t>2016.10.20 12:44</t>
  </si>
  <si>
    <t>(주)삼양사대전?</t>
  </si>
  <si>
    <t>2016.10.20 14:08</t>
  </si>
  <si>
    <t>2016.10.20 14:10</t>
  </si>
  <si>
    <t>(주)삼양사</t>
  </si>
  <si>
    <t>2016.10.20 14:31</t>
  </si>
  <si>
    <t>펌뱅킹</t>
  </si>
  <si>
    <t>세무법인참길</t>
  </si>
  <si>
    <t>2016.10.20 15:18</t>
  </si>
  <si>
    <t>2016.10.20 20:51</t>
  </si>
  <si>
    <t>09월전기료</t>
  </si>
  <si>
    <t>2016.10.20 21:33</t>
  </si>
  <si>
    <t>아주캐피탈</t>
  </si>
  <si>
    <t>2016.10.20 22:14</t>
  </si>
  <si>
    <t>（주）엘마트</t>
  </si>
  <si>
    <t>003-5703</t>
  </si>
  <si>
    <t>2016.10.21 09:43</t>
  </si>
  <si>
    <t>2016.10.21 09:45</t>
  </si>
  <si>
    <t>2016.10.21 13:35</t>
  </si>
  <si>
    <t>（주）마트프렌즈</t>
  </si>
  <si>
    <t>088-4524</t>
  </si>
  <si>
    <t>2016.10.21 18:25</t>
  </si>
  <si>
    <t>차입(4.6)</t>
  </si>
  <si>
    <t>2016.10.21 18:30</t>
  </si>
  <si>
    <t>대표차입상환</t>
  </si>
  <si>
    <t>2016.10.24 09:31</t>
  </si>
  <si>
    <t>2016.10.24 10:10</t>
  </si>
  <si>
    <t>미소빌관리비10</t>
  </si>
  <si>
    <t>2016.10.24 10:25</t>
  </si>
  <si>
    <t>차입금 4.6</t>
  </si>
  <si>
    <t>2016.10.24 10:26</t>
  </si>
  <si>
    <t>롯데로지스틱스(</t>
  </si>
  <si>
    <t>2016.10.24 11:19</t>
  </si>
  <si>
    <t>중원노무법인</t>
  </si>
  <si>
    <t>2016.10.25 10:28</t>
  </si>
  <si>
    <t>(주)엘마트 환불</t>
  </si>
  <si>
    <t>2016.10.25 10:31</t>
  </si>
  <si>
    <t>주식회사  태원</t>
  </si>
  <si>
    <t>081-3553</t>
  </si>
  <si>
    <t>2016.10.25 16:26</t>
  </si>
  <si>
    <t>2016.10.25 21:28</t>
  </si>
  <si>
    <t>KT282023310</t>
  </si>
  <si>
    <t>2016.10.25 21:36</t>
  </si>
  <si>
    <t>코웨이렌탈</t>
  </si>
  <si>
    <t>2016.10.25 21:48</t>
  </si>
  <si>
    <t>현대캐피탈（주）</t>
  </si>
  <si>
    <t>2016.10.25 22:10</t>
  </si>
  <si>
    <t>2016.10.25 22:19</t>
  </si>
  <si>
    <t>2016.10.25 22:22</t>
  </si>
  <si>
    <t>2016.10.26 10:31</t>
  </si>
  <si>
    <t>2016.10.26 10:38</t>
  </si>
  <si>
    <t>2016.10.27 11:00</t>
  </si>
  <si>
    <t>2016.10.27 11:04</t>
  </si>
  <si>
    <t>이맹영 퇴직급여</t>
  </si>
  <si>
    <t>2016.10.27 14:53</t>
  </si>
  <si>
    <t>영동미래상회</t>
  </si>
  <si>
    <t>2016.10.27 14:54</t>
  </si>
  <si>
    <t>영동애경마트</t>
  </si>
  <si>
    <t>2016.10.27 14:55</t>
  </si>
  <si>
    <t>2016.10.27 14:56</t>
  </si>
  <si>
    <t>영동태일슈퍼</t>
  </si>
  <si>
    <t>2016.10.27 14:57</t>
  </si>
  <si>
    <t>판암M(반도)</t>
  </si>
  <si>
    <t>2016.10.27 15:06</t>
  </si>
  <si>
    <t>2016.10.27 15:08</t>
  </si>
  <si>
    <t>2016.10.27 15:11</t>
  </si>
  <si>
    <t>(주)농심</t>
  </si>
  <si>
    <t>2016.10.27 15:12</t>
  </si>
  <si>
    <t>2016.10.28 11:34</t>
  </si>
  <si>
    <t>새나래법무사합?</t>
  </si>
  <si>
    <t>2016.10.28 12:41</t>
  </si>
  <si>
    <t>(주)올마켓코리?</t>
  </si>
  <si>
    <t>2016.10.28 13:39</t>
  </si>
  <si>
    <t>2016.10.28 17:29</t>
  </si>
  <si>
    <t>2016.10.28 17:31</t>
  </si>
  <si>
    <t>2016.10.28 18:20</t>
  </si>
  <si>
    <t>2016.10.31 09:56</t>
  </si>
  <si>
    <t>2016.10.31 12:25</t>
  </si>
  <si>
    <t>2016.10.31 12:33</t>
  </si>
  <si>
    <t>2016.10.31 12:34</t>
  </si>
  <si>
    <t>2016.10.31 12:35</t>
  </si>
  <si>
    <t>2016.10.31 12:36</t>
  </si>
  <si>
    <t>2016.10.31 12:58</t>
  </si>
  <si>
    <t>2016.10.31 14:18</t>
  </si>
  <si>
    <t>평화</t>
  </si>
  <si>
    <t>020-6710</t>
  </si>
  <si>
    <t>2016.10.31 14:58</t>
  </si>
  <si>
    <t>동녁상사（전하경）</t>
  </si>
  <si>
    <t>031-0017</t>
  </si>
  <si>
    <t>2016.10.31 15:22</t>
  </si>
  <si>
    <t>2016.10.31 15:39</t>
  </si>
  <si>
    <t>무한유통</t>
  </si>
  <si>
    <t>088-6970</t>
  </si>
  <si>
    <t>2016.10.31 16:39</t>
  </si>
  <si>
    <t>2016.10.31 16:41</t>
  </si>
  <si>
    <t>2016.10.31 16:44</t>
  </si>
  <si>
    <t>2016.10.31 16:45</t>
  </si>
  <si>
    <t>2016.10.31 16:46</t>
  </si>
  <si>
    <t>씨제이프레시웨?</t>
  </si>
  <si>
    <t>2016.10.31 21:07</t>
  </si>
  <si>
    <t>1610국민건강</t>
  </si>
  <si>
    <t>1610국민연금</t>
  </si>
  <si>
    <t>이맹영소장 퇴직급여 1,688,412 , 퇴직연금 1,766,800</t>
    <phoneticPr fontId="3" type="noConversion"/>
  </si>
  <si>
    <t>퇴직연금</t>
    <phoneticPr fontId="3" type="noConversion"/>
  </si>
  <si>
    <t>차량유지비</t>
    <phoneticPr fontId="3" type="noConversion"/>
  </si>
  <si>
    <t>원천세</t>
    <phoneticPr fontId="3" type="noConversion"/>
  </si>
  <si>
    <t>소득세 : 716,210 , 지방소득세 : 71,590</t>
    <phoneticPr fontId="3" type="noConversion"/>
  </si>
  <si>
    <t>석교동 99-1  500,300원 , 코웨이렌탈 121,600원</t>
    <phoneticPr fontId="3" type="noConversion"/>
  </si>
  <si>
    <t>2016년 10 경비 지출현황 (자금기준)</t>
    <phoneticPr fontId="3" type="noConversion"/>
  </si>
  <si>
    <t>세무법인참길, 세콤, 노무법인 중원</t>
    <phoneticPr fontId="3" type="noConversion"/>
  </si>
  <si>
    <t>유류대</t>
    <phoneticPr fontId="3" type="noConversion"/>
  </si>
  <si>
    <t>광고선전비</t>
    <phoneticPr fontId="3" type="noConversion"/>
  </si>
  <si>
    <t>온라인 광고</t>
    <phoneticPr fontId="3" type="noConversion"/>
  </si>
  <si>
    <t>소모품</t>
    <phoneticPr fontId="3" type="noConversion"/>
  </si>
  <si>
    <t>비품</t>
    <phoneticPr fontId="3" type="noConversion"/>
  </si>
  <si>
    <t>모니터, 컴퓨터 외 구입</t>
    <phoneticPr fontId="3" type="noConversion"/>
  </si>
  <si>
    <t>인터넷, 전화비</t>
    <phoneticPr fontId="3" type="noConversion"/>
  </si>
  <si>
    <t>파손 보상비 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</si>
</sst>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??,???,???"/>
    <numFmt numFmtId="177" formatCode="?,???,???"/>
    <numFmt numFmtId="178" formatCode="???,???"/>
    <numFmt numFmtId="179" formatCode="??,???"/>
    <numFmt numFmtId="180" formatCode="?,???"/>
    <numFmt numFmtId="181" formatCode="???,???,???"/>
    <numFmt numFmtId="182" formatCode="?"/>
  </numFmts>
  <fonts count="2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9"/>
      <name val="Arial"/>
      <family val="2"/>
    </font>
    <font>
      <b/>
      <sz val="9"/>
      <name val="돋움"/>
      <family val="3"/>
      <charset val="129"/>
    </font>
    <font>
      <b/>
      <sz val="10"/>
      <name val="Arial"/>
      <family val="2"/>
    </font>
    <font>
      <sz val="9"/>
      <name val="Arial"/>
      <family val="2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8"/>
      <name val="굴림체"/>
      <family val="3"/>
      <charset val="129"/>
    </font>
    <font>
      <b/>
      <sz val="11"/>
      <name val="굴림"/>
      <family val="3"/>
      <charset val="129"/>
    </font>
    <font>
      <b/>
      <sz val="9"/>
      <name val="굴림체"/>
      <family val="3"/>
      <charset val="129"/>
    </font>
    <font>
      <sz val="8"/>
      <name val="굴림"/>
      <family val="3"/>
      <charset val="129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7D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144">
    <xf numFmtId="0" fontId="0" fillId="0" borderId="0" xfId="0">
      <alignment vertical="center"/>
    </xf>
    <xf numFmtId="0" fontId="2" fillId="0" borderId="0" xfId="3" applyAlignment="1">
      <alignment vertical="center"/>
    </xf>
    <xf numFmtId="0" fontId="4" fillId="0" borderId="2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7" fillId="0" borderId="3" xfId="3" applyFont="1" applyBorder="1" applyAlignment="1">
      <alignment vertical="center"/>
    </xf>
    <xf numFmtId="0" fontId="8" fillId="0" borderId="0" xfId="3" applyFont="1" applyAlignment="1">
      <alignment vertical="center"/>
    </xf>
    <xf numFmtId="178" fontId="2" fillId="3" borderId="0" xfId="3" applyNumberFormat="1" applyFill="1" applyAlignment="1">
      <alignment vertical="center"/>
    </xf>
    <xf numFmtId="178" fontId="2" fillId="4" borderId="0" xfId="3" applyNumberFormat="1" applyFill="1" applyAlignment="1">
      <alignment vertical="center"/>
    </xf>
    <xf numFmtId="0" fontId="7" fillId="0" borderId="4" xfId="3" applyFont="1" applyBorder="1" applyAlignment="1">
      <alignment vertical="center"/>
    </xf>
    <xf numFmtId="179" fontId="2" fillId="5" borderId="0" xfId="3" applyNumberFormat="1" applyFill="1" applyAlignment="1">
      <alignment vertical="center"/>
    </xf>
    <xf numFmtId="0" fontId="7" fillId="0" borderId="5" xfId="3" applyFont="1" applyBorder="1" applyAlignment="1">
      <alignment vertical="center"/>
    </xf>
    <xf numFmtId="179" fontId="2" fillId="6" borderId="0" xfId="3" applyNumberFormat="1" applyFill="1" applyAlignment="1">
      <alignment vertical="center"/>
    </xf>
    <xf numFmtId="176" fontId="2" fillId="7" borderId="0" xfId="3" applyNumberFormat="1" applyFill="1" applyAlignment="1">
      <alignment vertical="center"/>
    </xf>
    <xf numFmtId="179" fontId="2" fillId="0" borderId="0" xfId="3" applyNumberFormat="1" applyAlignment="1">
      <alignment vertical="center"/>
    </xf>
    <xf numFmtId="178" fontId="6" fillId="0" borderId="0" xfId="3" applyNumberFormat="1" applyFont="1" applyAlignment="1">
      <alignment vertical="center"/>
    </xf>
    <xf numFmtId="0" fontId="7" fillId="0" borderId="6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1" fontId="11" fillId="0" borderId="5" xfId="2" applyNumberFormat="1" applyFont="1" applyBorder="1" applyAlignment="1">
      <alignment horizontal="right" vertical="center"/>
    </xf>
    <xf numFmtId="177" fontId="11" fillId="0" borderId="5" xfId="2" applyNumberFormat="1" applyFont="1" applyBorder="1" applyAlignment="1">
      <alignment horizontal="right" vertical="center"/>
    </xf>
    <xf numFmtId="176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right" vertical="center"/>
    </xf>
    <xf numFmtId="178" fontId="11" fillId="0" borderId="3" xfId="2" applyNumberFormat="1" applyFont="1" applyBorder="1" applyAlignment="1">
      <alignment horizontal="right" vertical="center"/>
    </xf>
    <xf numFmtId="176" fontId="11" fillId="0" borderId="3" xfId="2" applyNumberFormat="1" applyFont="1" applyBorder="1" applyAlignment="1">
      <alignment horizontal="right" vertical="center"/>
    </xf>
    <xf numFmtId="0" fontId="11" fillId="0" borderId="3" xfId="2" applyFont="1" applyBorder="1" applyAlignment="1">
      <alignment horizontal="center" vertical="center"/>
    </xf>
    <xf numFmtId="177" fontId="11" fillId="0" borderId="3" xfId="2" applyNumberFormat="1" applyFont="1" applyBorder="1" applyAlignment="1">
      <alignment horizontal="right" vertical="center"/>
    </xf>
    <xf numFmtId="179" fontId="11" fillId="5" borderId="3" xfId="2" applyNumberFormat="1" applyFont="1" applyFill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1" fontId="11" fillId="0" borderId="4" xfId="2" applyNumberFormat="1" applyFont="1" applyBorder="1" applyAlignment="1">
      <alignment horizontal="right" vertical="center"/>
    </xf>
    <xf numFmtId="179" fontId="11" fillId="0" borderId="4" xfId="2" applyNumberFormat="1" applyFont="1" applyBorder="1" applyAlignment="1">
      <alignment horizontal="right" vertical="center"/>
    </xf>
    <xf numFmtId="177" fontId="11" fillId="0" borderId="4" xfId="2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center" vertical="center"/>
    </xf>
    <xf numFmtId="0" fontId="9" fillId="0" borderId="5" xfId="3" applyFont="1" applyBorder="1" applyAlignment="1">
      <alignment vertical="center"/>
    </xf>
    <xf numFmtId="0" fontId="7" fillId="3" borderId="3" xfId="3" applyFont="1" applyFill="1" applyBorder="1" applyAlignment="1">
      <alignment vertical="center"/>
    </xf>
    <xf numFmtId="0" fontId="7" fillId="8" borderId="3" xfId="3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9" borderId="10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3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13" fillId="0" borderId="1" xfId="2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3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 shrinkToFit="1"/>
    </xf>
    <xf numFmtId="0" fontId="15" fillId="2" borderId="3" xfId="2" applyFont="1" applyFill="1" applyBorder="1" applyAlignment="1">
      <alignment horizontal="center" vertical="center"/>
    </xf>
    <xf numFmtId="178" fontId="11" fillId="3" borderId="3" xfId="2" applyNumberFormat="1" applyFont="1" applyFill="1" applyBorder="1" applyAlignment="1">
      <alignment horizontal="right" vertical="center"/>
    </xf>
    <xf numFmtId="178" fontId="11" fillId="0" borderId="4" xfId="2" applyNumberFormat="1" applyFont="1" applyBorder="1" applyAlignment="1">
      <alignment horizontal="right" vertical="center"/>
    </xf>
    <xf numFmtId="176" fontId="11" fillId="0" borderId="4" xfId="2" applyNumberFormat="1" applyFont="1" applyBorder="1" applyAlignment="1">
      <alignment horizontal="right" vertical="center"/>
    </xf>
    <xf numFmtId="178" fontId="11" fillId="4" borderId="3" xfId="2" applyNumberFormat="1" applyFont="1" applyFill="1" applyBorder="1" applyAlignment="1">
      <alignment horizontal="right" vertical="center"/>
    </xf>
    <xf numFmtId="178" fontId="11" fillId="3" borderId="5" xfId="2" applyNumberFormat="1" applyFont="1" applyFill="1" applyBorder="1" applyAlignment="1">
      <alignment horizontal="right" vertical="center"/>
    </xf>
    <xf numFmtId="179" fontId="11" fillId="0" borderId="3" xfId="2" applyNumberFormat="1" applyFont="1" applyBorder="1" applyAlignment="1">
      <alignment horizontal="right" vertical="center"/>
    </xf>
    <xf numFmtId="180" fontId="11" fillId="0" borderId="3" xfId="2" applyNumberFormat="1" applyFont="1" applyBorder="1" applyAlignment="1">
      <alignment horizontal="right" vertical="center"/>
    </xf>
    <xf numFmtId="176" fontId="11" fillId="7" borderId="3" xfId="2" applyNumberFormat="1" applyFont="1" applyFill="1" applyBorder="1" applyAlignment="1">
      <alignment horizontal="right" vertical="center"/>
    </xf>
    <xf numFmtId="0" fontId="10" fillId="0" borderId="6" xfId="2" applyFont="1" applyBorder="1" applyAlignment="1">
      <alignment horizontal="center" vertical="center"/>
    </xf>
    <xf numFmtId="1" fontId="11" fillId="0" borderId="6" xfId="2" applyNumberFormat="1" applyFont="1" applyBorder="1" applyAlignment="1">
      <alignment horizontal="right" vertical="center"/>
    </xf>
    <xf numFmtId="179" fontId="11" fillId="0" borderId="6" xfId="2" applyNumberFormat="1" applyFont="1" applyBorder="1" applyAlignment="1">
      <alignment horizontal="right" vertical="center"/>
    </xf>
    <xf numFmtId="177" fontId="11" fillId="0" borderId="6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178" fontId="11" fillId="0" borderId="5" xfId="2" applyNumberFormat="1" applyFont="1" applyBorder="1" applyAlignment="1">
      <alignment horizontal="right" vertical="center"/>
    </xf>
    <xf numFmtId="178" fontId="11" fillId="3" borderId="4" xfId="2" applyNumberFormat="1" applyFont="1" applyFill="1" applyBorder="1" applyAlignment="1">
      <alignment horizontal="right" vertical="center"/>
    </xf>
    <xf numFmtId="180" fontId="11" fillId="0" borderId="4" xfId="2" applyNumberFormat="1" applyFont="1" applyBorder="1" applyAlignment="1">
      <alignment horizontal="right" vertical="center"/>
    </xf>
    <xf numFmtId="178" fontId="11" fillId="4" borderId="5" xfId="2" applyNumberFormat="1" applyFont="1" applyFill="1" applyBorder="1" applyAlignment="1">
      <alignment horizontal="right" vertical="center"/>
    </xf>
    <xf numFmtId="179" fontId="11" fillId="6" borderId="4" xfId="2" applyNumberFormat="1" applyFont="1" applyFill="1" applyBorder="1" applyAlignment="1">
      <alignment horizontal="right" vertical="center"/>
    </xf>
    <xf numFmtId="179" fontId="11" fillId="0" borderId="5" xfId="2" applyNumberFormat="1" applyFont="1" applyBorder="1" applyAlignment="1">
      <alignment horizontal="right" vertical="center"/>
    </xf>
    <xf numFmtId="0" fontId="10" fillId="3" borderId="3" xfId="2" applyFont="1" applyFill="1" applyBorder="1" applyAlignment="1">
      <alignment horizontal="center" vertical="center"/>
    </xf>
    <xf numFmtId="1" fontId="11" fillId="3" borderId="3" xfId="2" applyNumberFormat="1" applyFont="1" applyFill="1" applyBorder="1" applyAlignment="1">
      <alignment horizontal="right" vertical="center"/>
    </xf>
    <xf numFmtId="180" fontId="11" fillId="3" borderId="3" xfId="2" applyNumberFormat="1" applyFont="1" applyFill="1" applyBorder="1" applyAlignment="1">
      <alignment horizontal="right" vertical="center"/>
    </xf>
    <xf numFmtId="177" fontId="11" fillId="3" borderId="3" xfId="2" applyNumberFormat="1" applyFont="1" applyFill="1" applyBorder="1" applyAlignment="1">
      <alignment horizontal="right" vertical="center"/>
    </xf>
    <xf numFmtId="0" fontId="11" fillId="3" borderId="3" xfId="2" applyFont="1" applyFill="1" applyBorder="1" applyAlignment="1">
      <alignment horizontal="center" vertical="center"/>
    </xf>
    <xf numFmtId="179" fontId="11" fillId="3" borderId="3" xfId="2" applyNumberFormat="1" applyFont="1" applyFill="1" applyBorder="1" applyAlignment="1">
      <alignment horizontal="right" vertical="center"/>
    </xf>
    <xf numFmtId="0" fontId="10" fillId="8" borderId="3" xfId="2" applyFont="1" applyFill="1" applyBorder="1" applyAlignment="1">
      <alignment horizontal="center" vertical="center"/>
    </xf>
    <xf numFmtId="1" fontId="11" fillId="8" borderId="3" xfId="2" applyNumberFormat="1" applyFont="1" applyFill="1" applyBorder="1" applyAlignment="1">
      <alignment horizontal="right" vertical="center"/>
    </xf>
    <xf numFmtId="180" fontId="11" fillId="8" borderId="3" xfId="2" applyNumberFormat="1" applyFont="1" applyFill="1" applyBorder="1" applyAlignment="1">
      <alignment horizontal="right" vertical="center"/>
    </xf>
    <xf numFmtId="178" fontId="11" fillId="8" borderId="3" xfId="2" applyNumberFormat="1" applyFont="1" applyFill="1" applyBorder="1" applyAlignment="1">
      <alignment horizontal="right" vertical="center"/>
    </xf>
    <xf numFmtId="0" fontId="11" fillId="8" borderId="3" xfId="2" applyFont="1" applyFill="1" applyBorder="1" applyAlignment="1">
      <alignment horizontal="center" vertical="center"/>
    </xf>
    <xf numFmtId="0" fontId="16" fillId="0" borderId="3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2" fillId="0" borderId="3" xfId="3" applyFont="1" applyBorder="1" applyAlignment="1">
      <alignment vertical="center"/>
    </xf>
    <xf numFmtId="0" fontId="17" fillId="0" borderId="3" xfId="2" applyFont="1" applyBorder="1" applyAlignment="1">
      <alignment vertical="center"/>
    </xf>
    <xf numFmtId="0" fontId="2" fillId="0" borderId="0" xfId="3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3" xfId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1" fontId="0" fillId="0" borderId="18" xfId="1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12" fillId="0" borderId="4" xfId="0" applyNumberFormat="1" applyFon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3"/>
    <xf numFmtId="0" fontId="8" fillId="0" borderId="0" xfId="3" applyFont="1"/>
    <xf numFmtId="178" fontId="2" fillId="0" borderId="0" xfId="3" applyNumberFormat="1"/>
    <xf numFmtId="177" fontId="6" fillId="0" borderId="0" xfId="3" applyNumberFormat="1" applyFont="1"/>
    <xf numFmtId="0" fontId="2" fillId="0" borderId="0" xfId="3" applyFont="1"/>
    <xf numFmtId="0" fontId="13" fillId="0" borderId="0" xfId="2" applyFont="1" applyAlignment="1">
      <alignment horizontal="center" vertical="top"/>
    </xf>
    <xf numFmtId="0" fontId="19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/>
    </xf>
    <xf numFmtId="0" fontId="15" fillId="2" borderId="3" xfId="2" applyFont="1" applyFill="1" applyBorder="1" applyAlignment="1">
      <alignment horizontal="center" vertical="top"/>
    </xf>
    <xf numFmtId="0" fontId="16" fillId="0" borderId="3" xfId="2" applyFont="1" applyBorder="1" applyAlignment="1">
      <alignment horizontal="center" vertical="top"/>
    </xf>
    <xf numFmtId="0" fontId="10" fillId="0" borderId="3" xfId="2" applyFont="1" applyBorder="1" applyAlignment="1">
      <alignment horizontal="center" vertical="top"/>
    </xf>
    <xf numFmtId="1" fontId="11" fillId="0" borderId="3" xfId="2" applyNumberFormat="1" applyFont="1" applyBorder="1" applyAlignment="1">
      <alignment horizontal="right" vertical="top"/>
    </xf>
    <xf numFmtId="177" fontId="11" fillId="0" borderId="3" xfId="2" applyNumberFormat="1" applyFont="1" applyBorder="1" applyAlignment="1">
      <alignment horizontal="right" vertical="top"/>
    </xf>
    <xf numFmtId="0" fontId="11" fillId="0" borderId="3" xfId="2" applyFont="1" applyBorder="1" applyAlignment="1">
      <alignment horizontal="center" vertical="top"/>
    </xf>
    <xf numFmtId="178" fontId="11" fillId="0" borderId="3" xfId="2" applyNumberFormat="1" applyFont="1" applyBorder="1" applyAlignment="1">
      <alignment horizontal="right" vertical="top"/>
    </xf>
    <xf numFmtId="176" fontId="11" fillId="0" borderId="3" xfId="2" applyNumberFormat="1" applyFont="1" applyBorder="1" applyAlignment="1">
      <alignment horizontal="right" vertical="top"/>
    </xf>
    <xf numFmtId="0" fontId="16" fillId="3" borderId="3" xfId="2" applyFont="1" applyFill="1" applyBorder="1" applyAlignment="1">
      <alignment horizontal="center" vertical="top"/>
    </xf>
    <xf numFmtId="0" fontId="10" fillId="3" borderId="3" xfId="2" applyFont="1" applyFill="1" applyBorder="1" applyAlignment="1">
      <alignment horizontal="center" vertical="top"/>
    </xf>
    <xf numFmtId="178" fontId="11" fillId="3" borderId="3" xfId="2" applyNumberFormat="1" applyFont="1" applyFill="1" applyBorder="1" applyAlignment="1">
      <alignment horizontal="right" vertical="top"/>
    </xf>
    <xf numFmtId="1" fontId="11" fillId="3" borderId="3" xfId="2" applyNumberFormat="1" applyFont="1" applyFill="1" applyBorder="1" applyAlignment="1">
      <alignment horizontal="right" vertical="top"/>
    </xf>
    <xf numFmtId="177" fontId="11" fillId="3" borderId="3" xfId="2" applyNumberFormat="1" applyFont="1" applyFill="1" applyBorder="1" applyAlignment="1">
      <alignment horizontal="right" vertical="top"/>
    </xf>
    <xf numFmtId="0" fontId="11" fillId="3" borderId="3" xfId="2" applyFont="1" applyFill="1" applyBorder="1" applyAlignment="1">
      <alignment horizontal="center" vertical="top"/>
    </xf>
    <xf numFmtId="179" fontId="11" fillId="0" borderId="3" xfId="2" applyNumberFormat="1" applyFont="1" applyBorder="1" applyAlignment="1">
      <alignment horizontal="right" vertical="top"/>
    </xf>
    <xf numFmtId="179" fontId="11" fillId="3" borderId="3" xfId="2" applyNumberFormat="1" applyFont="1" applyFill="1" applyBorder="1" applyAlignment="1">
      <alignment horizontal="right" vertical="top"/>
    </xf>
    <xf numFmtId="181" fontId="11" fillId="0" borderId="3" xfId="2" applyNumberFormat="1" applyFont="1" applyBorder="1" applyAlignment="1">
      <alignment horizontal="right" vertical="top"/>
    </xf>
    <xf numFmtId="176" fontId="11" fillId="3" borderId="3" xfId="2" applyNumberFormat="1" applyFont="1" applyFill="1" applyBorder="1" applyAlignment="1">
      <alignment horizontal="right" vertical="top"/>
    </xf>
    <xf numFmtId="180" fontId="11" fillId="3" borderId="3" xfId="2" applyNumberFormat="1" applyFont="1" applyFill="1" applyBorder="1" applyAlignment="1">
      <alignment horizontal="right" vertical="top"/>
    </xf>
    <xf numFmtId="0" fontId="2" fillId="3" borderId="3" xfId="2" applyFont="1" applyFill="1" applyBorder="1"/>
    <xf numFmtId="0" fontId="17" fillId="0" borderId="3" xfId="2" applyFont="1" applyBorder="1"/>
    <xf numFmtId="182" fontId="11" fillId="3" borderId="3" xfId="2" applyNumberFormat="1" applyFont="1" applyFill="1" applyBorder="1" applyAlignment="1">
      <alignment horizontal="right" vertical="top"/>
    </xf>
    <xf numFmtId="0" fontId="8" fillId="3" borderId="0" xfId="3" applyFont="1" applyFill="1"/>
    <xf numFmtId="178" fontId="2" fillId="3" borderId="0" xfId="3" applyNumberFormat="1" applyFill="1"/>
    <xf numFmtId="0" fontId="2" fillId="3" borderId="0" xfId="3" applyFill="1"/>
    <xf numFmtId="177" fontId="2" fillId="3" borderId="0" xfId="3" applyNumberFormat="1" applyFill="1"/>
    <xf numFmtId="3" fontId="0" fillId="3" borderId="10" xfId="0" applyNumberFormat="1" applyFill="1" applyBorder="1" applyAlignment="1">
      <alignment horizontal="right" vertical="center" wrapText="1"/>
    </xf>
    <xf numFmtId="0" fontId="0" fillId="3" borderId="10" xfId="0" applyFill="1" applyBorder="1" applyAlignment="1">
      <alignment horizontal="right" vertical="center" wrapText="1"/>
    </xf>
    <xf numFmtId="179" fontId="2" fillId="3" borderId="0" xfId="3" applyNumberFormat="1" applyFill="1"/>
    <xf numFmtId="180" fontId="2" fillId="3" borderId="0" xfId="3" applyNumberFormat="1" applyFill="1"/>
  </cellXfs>
  <cellStyles count="4">
    <cellStyle name="쉼표 [0]" xfId="1" builtinId="6"/>
    <cellStyle name="쉼표 2" xfId="2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B28" sqref="B28"/>
    </sheetView>
  </sheetViews>
  <sheetFormatPr defaultRowHeight="16.5"/>
  <cols>
    <col min="1" max="1" width="17.625" customWidth="1"/>
    <col min="2" max="2" width="23.625" customWidth="1"/>
    <col min="3" max="3" width="23.625" style="105" customWidth="1"/>
  </cols>
  <sheetData>
    <row r="1" spans="1:4" ht="24.75" customHeight="1" thickBot="1">
      <c r="A1" s="89" t="s">
        <v>581</v>
      </c>
      <c r="B1" s="89"/>
      <c r="C1" s="89"/>
    </row>
    <row r="2" spans="1:4">
      <c r="A2" s="90" t="s">
        <v>331</v>
      </c>
      <c r="B2" s="91" t="s">
        <v>332</v>
      </c>
      <c r="C2" s="92" t="s">
        <v>333</v>
      </c>
    </row>
    <row r="3" spans="1:4">
      <c r="A3" s="93" t="s">
        <v>334</v>
      </c>
      <c r="B3" s="94">
        <v>23472380</v>
      </c>
      <c r="C3" s="95" t="s">
        <v>335</v>
      </c>
    </row>
    <row r="4" spans="1:4">
      <c r="A4" s="93" t="s">
        <v>336</v>
      </c>
      <c r="B4" s="94">
        <v>3455212</v>
      </c>
      <c r="C4" s="95" t="s">
        <v>337</v>
      </c>
      <c r="D4" t="s">
        <v>575</v>
      </c>
    </row>
    <row r="5" spans="1:4">
      <c r="A5" s="93" t="s">
        <v>338</v>
      </c>
      <c r="B5" s="94">
        <v>3266690</v>
      </c>
      <c r="C5" s="95" t="s">
        <v>335</v>
      </c>
    </row>
    <row r="6" spans="1:4">
      <c r="A6" s="96" t="s">
        <v>339</v>
      </c>
      <c r="B6" s="94">
        <v>633091</v>
      </c>
      <c r="C6" s="95" t="s">
        <v>340</v>
      </c>
    </row>
    <row r="7" spans="1:4">
      <c r="A7" s="97"/>
      <c r="B7" s="94">
        <v>0</v>
      </c>
      <c r="C7" s="95" t="s">
        <v>341</v>
      </c>
    </row>
    <row r="8" spans="1:4">
      <c r="A8" s="93" t="s">
        <v>342</v>
      </c>
      <c r="B8" s="94">
        <v>0</v>
      </c>
      <c r="C8" s="95"/>
    </row>
    <row r="9" spans="1:4">
      <c r="A9" s="93" t="s">
        <v>344</v>
      </c>
      <c r="B9" s="94">
        <v>0</v>
      </c>
      <c r="C9" s="95"/>
    </row>
    <row r="10" spans="1:4">
      <c r="A10" s="93" t="s">
        <v>346</v>
      </c>
      <c r="B10" s="94">
        <v>0</v>
      </c>
      <c r="C10" s="95"/>
    </row>
    <row r="11" spans="1:4">
      <c r="A11" s="93" t="s">
        <v>347</v>
      </c>
      <c r="B11" s="94">
        <v>671900</v>
      </c>
      <c r="C11" s="95" t="s">
        <v>343</v>
      </c>
      <c r="D11" t="s">
        <v>580</v>
      </c>
    </row>
    <row r="12" spans="1:4">
      <c r="A12" s="98" t="s">
        <v>348</v>
      </c>
      <c r="B12" s="94">
        <v>563400</v>
      </c>
      <c r="C12" s="95" t="s">
        <v>343</v>
      </c>
      <c r="D12" t="s">
        <v>582</v>
      </c>
    </row>
    <row r="13" spans="1:4">
      <c r="A13" s="98"/>
      <c r="B13" s="94">
        <v>0</v>
      </c>
      <c r="C13" s="95" t="s">
        <v>345</v>
      </c>
    </row>
    <row r="14" spans="1:4">
      <c r="A14" s="99" t="s">
        <v>349</v>
      </c>
      <c r="B14" s="94">
        <v>82230</v>
      </c>
      <c r="C14" s="95" t="s">
        <v>343</v>
      </c>
      <c r="D14" t="s">
        <v>589</v>
      </c>
    </row>
    <row r="15" spans="1:4">
      <c r="A15" s="99" t="s">
        <v>350</v>
      </c>
      <c r="B15" s="94">
        <v>11391800</v>
      </c>
      <c r="C15" s="95" t="s">
        <v>343</v>
      </c>
    </row>
    <row r="16" spans="1:4">
      <c r="A16" s="93" t="s">
        <v>351</v>
      </c>
      <c r="B16" s="94">
        <v>0</v>
      </c>
      <c r="C16" s="95" t="s">
        <v>343</v>
      </c>
    </row>
    <row r="17" spans="1:4">
      <c r="A17" s="93" t="s">
        <v>352</v>
      </c>
      <c r="B17" s="94">
        <v>114410</v>
      </c>
      <c r="C17" s="95" t="s">
        <v>343</v>
      </c>
    </row>
    <row r="18" spans="1:4">
      <c r="A18" s="93" t="s">
        <v>587</v>
      </c>
      <c r="B18" s="94">
        <v>1267900</v>
      </c>
      <c r="C18" s="95" t="s">
        <v>343</v>
      </c>
      <c r="D18" t="s">
        <v>588</v>
      </c>
    </row>
    <row r="19" spans="1:4">
      <c r="A19" s="93" t="s">
        <v>584</v>
      </c>
      <c r="B19" s="94">
        <v>3000000</v>
      </c>
      <c r="C19" s="95" t="s">
        <v>343</v>
      </c>
      <c r="D19" t="s">
        <v>585</v>
      </c>
    </row>
    <row r="20" spans="1:4">
      <c r="A20" s="93" t="s">
        <v>577</v>
      </c>
      <c r="B20" s="94">
        <v>880000</v>
      </c>
      <c r="C20" s="95" t="s">
        <v>343</v>
      </c>
      <c r="D20" t="s">
        <v>583</v>
      </c>
    </row>
    <row r="21" spans="1:4">
      <c r="A21" s="93" t="s">
        <v>353</v>
      </c>
      <c r="B21" s="94">
        <v>1083359</v>
      </c>
      <c r="C21" s="95" t="s">
        <v>343</v>
      </c>
    </row>
    <row r="22" spans="1:4">
      <c r="A22" s="93" t="s">
        <v>586</v>
      </c>
      <c r="B22" s="94">
        <v>135020</v>
      </c>
      <c r="C22" s="95" t="s">
        <v>343</v>
      </c>
    </row>
    <row r="23" spans="1:4">
      <c r="A23" s="93" t="s">
        <v>354</v>
      </c>
      <c r="B23" s="94">
        <v>0</v>
      </c>
      <c r="C23" s="95" t="s">
        <v>343</v>
      </c>
    </row>
    <row r="24" spans="1:4">
      <c r="A24" s="99" t="s">
        <v>578</v>
      </c>
      <c r="B24" s="100">
        <v>787800</v>
      </c>
      <c r="C24" s="101" t="s">
        <v>343</v>
      </c>
      <c r="D24" t="s">
        <v>579</v>
      </c>
    </row>
    <row r="25" spans="1:4">
      <c r="A25" s="99" t="s">
        <v>355</v>
      </c>
      <c r="B25" s="100">
        <v>53300</v>
      </c>
      <c r="C25" s="101" t="s">
        <v>343</v>
      </c>
      <c r="D25" t="s">
        <v>590</v>
      </c>
    </row>
    <row r="26" spans="1:4" ht="17.25" thickBot="1">
      <c r="A26" s="102" t="s">
        <v>356</v>
      </c>
      <c r="B26" s="103">
        <f>SUM(B3:B25)</f>
        <v>50858492</v>
      </c>
      <c r="C26" s="104"/>
    </row>
  </sheetData>
  <mergeCells count="3">
    <mergeCell ref="A1:C1"/>
    <mergeCell ref="A6:A7"/>
    <mergeCell ref="A12:A1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"/>
  <sheetViews>
    <sheetView workbookViewId="0">
      <selection activeCell="E16" sqref="E16"/>
    </sheetView>
  </sheetViews>
  <sheetFormatPr defaultRowHeight="12.75"/>
  <cols>
    <col min="1" max="1" width="12.875" style="110" customWidth="1"/>
    <col min="2" max="2" width="12.375" style="110" customWidth="1"/>
    <col min="3" max="3" width="17.125" style="110" bestFit="1" customWidth="1"/>
    <col min="4" max="6" width="14.375" style="110" customWidth="1"/>
    <col min="7" max="7" width="8.5" style="110" bestFit="1" customWidth="1" collapsed="1"/>
    <col min="8" max="9" width="8.375" style="106" customWidth="1"/>
    <col min="10" max="10" width="9.625" style="106" bestFit="1" customWidth="1"/>
    <col min="11" max="256" width="9" style="106"/>
    <col min="257" max="257" width="12.875" style="106" customWidth="1"/>
    <col min="258" max="258" width="12.375" style="106" customWidth="1"/>
    <col min="259" max="259" width="17.125" style="106" bestFit="1" customWidth="1"/>
    <col min="260" max="262" width="14.375" style="106" customWidth="1"/>
    <col min="263" max="263" width="7.5" style="106" customWidth="1"/>
    <col min="264" max="265" width="8.375" style="106" customWidth="1"/>
    <col min="266" max="266" width="9.625" style="106" bestFit="1" customWidth="1"/>
    <col min="267" max="512" width="9" style="106"/>
    <col min="513" max="513" width="12.875" style="106" customWidth="1"/>
    <col min="514" max="514" width="12.375" style="106" customWidth="1"/>
    <col min="515" max="515" width="17.125" style="106" bestFit="1" customWidth="1"/>
    <col min="516" max="518" width="14.375" style="106" customWidth="1"/>
    <col min="519" max="519" width="7.5" style="106" customWidth="1"/>
    <col min="520" max="521" width="8.375" style="106" customWidth="1"/>
    <col min="522" max="522" width="9.625" style="106" bestFit="1" customWidth="1"/>
    <col min="523" max="768" width="9" style="106"/>
    <col min="769" max="769" width="12.875" style="106" customWidth="1"/>
    <col min="770" max="770" width="12.375" style="106" customWidth="1"/>
    <col min="771" max="771" width="17.125" style="106" bestFit="1" customWidth="1"/>
    <col min="772" max="774" width="14.375" style="106" customWidth="1"/>
    <col min="775" max="775" width="7.5" style="106" customWidth="1"/>
    <col min="776" max="777" width="8.375" style="106" customWidth="1"/>
    <col min="778" max="778" width="9.625" style="106" bestFit="1" customWidth="1"/>
    <col min="779" max="1024" width="9" style="106"/>
    <col min="1025" max="1025" width="12.875" style="106" customWidth="1"/>
    <col min="1026" max="1026" width="12.375" style="106" customWidth="1"/>
    <col min="1027" max="1027" width="17.125" style="106" bestFit="1" customWidth="1"/>
    <col min="1028" max="1030" width="14.375" style="106" customWidth="1"/>
    <col min="1031" max="1031" width="7.5" style="106" customWidth="1"/>
    <col min="1032" max="1033" width="8.375" style="106" customWidth="1"/>
    <col min="1034" max="1034" width="9.625" style="106" bestFit="1" customWidth="1"/>
    <col min="1035" max="1280" width="9" style="106"/>
    <col min="1281" max="1281" width="12.875" style="106" customWidth="1"/>
    <col min="1282" max="1282" width="12.375" style="106" customWidth="1"/>
    <col min="1283" max="1283" width="17.125" style="106" bestFit="1" customWidth="1"/>
    <col min="1284" max="1286" width="14.375" style="106" customWidth="1"/>
    <col min="1287" max="1287" width="7.5" style="106" customWidth="1"/>
    <col min="1288" max="1289" width="8.375" style="106" customWidth="1"/>
    <col min="1290" max="1290" width="9.625" style="106" bestFit="1" customWidth="1"/>
    <col min="1291" max="1536" width="9" style="106"/>
    <col min="1537" max="1537" width="12.875" style="106" customWidth="1"/>
    <col min="1538" max="1538" width="12.375" style="106" customWidth="1"/>
    <col min="1539" max="1539" width="17.125" style="106" bestFit="1" customWidth="1"/>
    <col min="1540" max="1542" width="14.375" style="106" customWidth="1"/>
    <col min="1543" max="1543" width="7.5" style="106" customWidth="1"/>
    <col min="1544" max="1545" width="8.375" style="106" customWidth="1"/>
    <col min="1546" max="1546" width="9.625" style="106" bestFit="1" customWidth="1"/>
    <col min="1547" max="1792" width="9" style="106"/>
    <col min="1793" max="1793" width="12.875" style="106" customWidth="1"/>
    <col min="1794" max="1794" width="12.375" style="106" customWidth="1"/>
    <col min="1795" max="1795" width="17.125" style="106" bestFit="1" customWidth="1"/>
    <col min="1796" max="1798" width="14.375" style="106" customWidth="1"/>
    <col min="1799" max="1799" width="7.5" style="106" customWidth="1"/>
    <col min="1800" max="1801" width="8.375" style="106" customWidth="1"/>
    <col min="1802" max="1802" width="9.625" style="106" bestFit="1" customWidth="1"/>
    <col min="1803" max="2048" width="9" style="106"/>
    <col min="2049" max="2049" width="12.875" style="106" customWidth="1"/>
    <col min="2050" max="2050" width="12.375" style="106" customWidth="1"/>
    <col min="2051" max="2051" width="17.125" style="106" bestFit="1" customWidth="1"/>
    <col min="2052" max="2054" width="14.375" style="106" customWidth="1"/>
    <col min="2055" max="2055" width="7.5" style="106" customWidth="1"/>
    <col min="2056" max="2057" width="8.375" style="106" customWidth="1"/>
    <col min="2058" max="2058" width="9.625" style="106" bestFit="1" customWidth="1"/>
    <col min="2059" max="2304" width="9" style="106"/>
    <col min="2305" max="2305" width="12.875" style="106" customWidth="1"/>
    <col min="2306" max="2306" width="12.375" style="106" customWidth="1"/>
    <col min="2307" max="2307" width="17.125" style="106" bestFit="1" customWidth="1"/>
    <col min="2308" max="2310" width="14.375" style="106" customWidth="1"/>
    <col min="2311" max="2311" width="7.5" style="106" customWidth="1"/>
    <col min="2312" max="2313" width="8.375" style="106" customWidth="1"/>
    <col min="2314" max="2314" width="9.625" style="106" bestFit="1" customWidth="1"/>
    <col min="2315" max="2560" width="9" style="106"/>
    <col min="2561" max="2561" width="12.875" style="106" customWidth="1"/>
    <col min="2562" max="2562" width="12.375" style="106" customWidth="1"/>
    <col min="2563" max="2563" width="17.125" style="106" bestFit="1" customWidth="1"/>
    <col min="2564" max="2566" width="14.375" style="106" customWidth="1"/>
    <col min="2567" max="2567" width="7.5" style="106" customWidth="1"/>
    <col min="2568" max="2569" width="8.375" style="106" customWidth="1"/>
    <col min="2570" max="2570" width="9.625" style="106" bestFit="1" customWidth="1"/>
    <col min="2571" max="2816" width="9" style="106"/>
    <col min="2817" max="2817" width="12.875" style="106" customWidth="1"/>
    <col min="2818" max="2818" width="12.375" style="106" customWidth="1"/>
    <col min="2819" max="2819" width="17.125" style="106" bestFit="1" customWidth="1"/>
    <col min="2820" max="2822" width="14.375" style="106" customWidth="1"/>
    <col min="2823" max="2823" width="7.5" style="106" customWidth="1"/>
    <col min="2824" max="2825" width="8.375" style="106" customWidth="1"/>
    <col min="2826" max="2826" width="9.625" style="106" bestFit="1" customWidth="1"/>
    <col min="2827" max="3072" width="9" style="106"/>
    <col min="3073" max="3073" width="12.875" style="106" customWidth="1"/>
    <col min="3074" max="3074" width="12.375" style="106" customWidth="1"/>
    <col min="3075" max="3075" width="17.125" style="106" bestFit="1" customWidth="1"/>
    <col min="3076" max="3078" width="14.375" style="106" customWidth="1"/>
    <col min="3079" max="3079" width="7.5" style="106" customWidth="1"/>
    <col min="3080" max="3081" width="8.375" style="106" customWidth="1"/>
    <col min="3082" max="3082" width="9.625" style="106" bestFit="1" customWidth="1"/>
    <col min="3083" max="3328" width="9" style="106"/>
    <col min="3329" max="3329" width="12.875" style="106" customWidth="1"/>
    <col min="3330" max="3330" width="12.375" style="106" customWidth="1"/>
    <col min="3331" max="3331" width="17.125" style="106" bestFit="1" customWidth="1"/>
    <col min="3332" max="3334" width="14.375" style="106" customWidth="1"/>
    <col min="3335" max="3335" width="7.5" style="106" customWidth="1"/>
    <col min="3336" max="3337" width="8.375" style="106" customWidth="1"/>
    <col min="3338" max="3338" width="9.625" style="106" bestFit="1" customWidth="1"/>
    <col min="3339" max="3584" width="9" style="106"/>
    <col min="3585" max="3585" width="12.875" style="106" customWidth="1"/>
    <col min="3586" max="3586" width="12.375" style="106" customWidth="1"/>
    <col min="3587" max="3587" width="17.125" style="106" bestFit="1" customWidth="1"/>
    <col min="3588" max="3590" width="14.375" style="106" customWidth="1"/>
    <col min="3591" max="3591" width="7.5" style="106" customWidth="1"/>
    <col min="3592" max="3593" width="8.375" style="106" customWidth="1"/>
    <col min="3594" max="3594" width="9.625" style="106" bestFit="1" customWidth="1"/>
    <col min="3595" max="3840" width="9" style="106"/>
    <col min="3841" max="3841" width="12.875" style="106" customWidth="1"/>
    <col min="3842" max="3842" width="12.375" style="106" customWidth="1"/>
    <col min="3843" max="3843" width="17.125" style="106" bestFit="1" customWidth="1"/>
    <col min="3844" max="3846" width="14.375" style="106" customWidth="1"/>
    <col min="3847" max="3847" width="7.5" style="106" customWidth="1"/>
    <col min="3848" max="3849" width="8.375" style="106" customWidth="1"/>
    <col min="3850" max="3850" width="9.625" style="106" bestFit="1" customWidth="1"/>
    <col min="3851" max="4096" width="9" style="106"/>
    <col min="4097" max="4097" width="12.875" style="106" customWidth="1"/>
    <col min="4098" max="4098" width="12.375" style="106" customWidth="1"/>
    <col min="4099" max="4099" width="17.125" style="106" bestFit="1" customWidth="1"/>
    <col min="4100" max="4102" width="14.375" style="106" customWidth="1"/>
    <col min="4103" max="4103" width="7.5" style="106" customWidth="1"/>
    <col min="4104" max="4105" width="8.375" style="106" customWidth="1"/>
    <col min="4106" max="4106" width="9.625" style="106" bestFit="1" customWidth="1"/>
    <col min="4107" max="4352" width="9" style="106"/>
    <col min="4353" max="4353" width="12.875" style="106" customWidth="1"/>
    <col min="4354" max="4354" width="12.375" style="106" customWidth="1"/>
    <col min="4355" max="4355" width="17.125" style="106" bestFit="1" customWidth="1"/>
    <col min="4356" max="4358" width="14.375" style="106" customWidth="1"/>
    <col min="4359" max="4359" width="7.5" style="106" customWidth="1"/>
    <col min="4360" max="4361" width="8.375" style="106" customWidth="1"/>
    <col min="4362" max="4362" width="9.625" style="106" bestFit="1" customWidth="1"/>
    <col min="4363" max="4608" width="9" style="106"/>
    <col min="4609" max="4609" width="12.875" style="106" customWidth="1"/>
    <col min="4610" max="4610" width="12.375" style="106" customWidth="1"/>
    <col min="4611" max="4611" width="17.125" style="106" bestFit="1" customWidth="1"/>
    <col min="4612" max="4614" width="14.375" style="106" customWidth="1"/>
    <col min="4615" max="4615" width="7.5" style="106" customWidth="1"/>
    <col min="4616" max="4617" width="8.375" style="106" customWidth="1"/>
    <col min="4618" max="4618" width="9.625" style="106" bestFit="1" customWidth="1"/>
    <col min="4619" max="4864" width="9" style="106"/>
    <col min="4865" max="4865" width="12.875" style="106" customWidth="1"/>
    <col min="4866" max="4866" width="12.375" style="106" customWidth="1"/>
    <col min="4867" max="4867" width="17.125" style="106" bestFit="1" customWidth="1"/>
    <col min="4868" max="4870" width="14.375" style="106" customWidth="1"/>
    <col min="4871" max="4871" width="7.5" style="106" customWidth="1"/>
    <col min="4872" max="4873" width="8.375" style="106" customWidth="1"/>
    <col min="4874" max="4874" width="9.625" style="106" bestFit="1" customWidth="1"/>
    <col min="4875" max="5120" width="9" style="106"/>
    <col min="5121" max="5121" width="12.875" style="106" customWidth="1"/>
    <col min="5122" max="5122" width="12.375" style="106" customWidth="1"/>
    <col min="5123" max="5123" width="17.125" style="106" bestFit="1" customWidth="1"/>
    <col min="5124" max="5126" width="14.375" style="106" customWidth="1"/>
    <col min="5127" max="5127" width="7.5" style="106" customWidth="1"/>
    <col min="5128" max="5129" width="8.375" style="106" customWidth="1"/>
    <col min="5130" max="5130" width="9.625" style="106" bestFit="1" customWidth="1"/>
    <col min="5131" max="5376" width="9" style="106"/>
    <col min="5377" max="5377" width="12.875" style="106" customWidth="1"/>
    <col min="5378" max="5378" width="12.375" style="106" customWidth="1"/>
    <col min="5379" max="5379" width="17.125" style="106" bestFit="1" customWidth="1"/>
    <col min="5380" max="5382" width="14.375" style="106" customWidth="1"/>
    <col min="5383" max="5383" width="7.5" style="106" customWidth="1"/>
    <col min="5384" max="5385" width="8.375" style="106" customWidth="1"/>
    <col min="5386" max="5386" width="9.625" style="106" bestFit="1" customWidth="1"/>
    <col min="5387" max="5632" width="9" style="106"/>
    <col min="5633" max="5633" width="12.875" style="106" customWidth="1"/>
    <col min="5634" max="5634" width="12.375" style="106" customWidth="1"/>
    <col min="5635" max="5635" width="17.125" style="106" bestFit="1" customWidth="1"/>
    <col min="5636" max="5638" width="14.375" style="106" customWidth="1"/>
    <col min="5639" max="5639" width="7.5" style="106" customWidth="1"/>
    <col min="5640" max="5641" width="8.375" style="106" customWidth="1"/>
    <col min="5642" max="5642" width="9.625" style="106" bestFit="1" customWidth="1"/>
    <col min="5643" max="5888" width="9" style="106"/>
    <col min="5889" max="5889" width="12.875" style="106" customWidth="1"/>
    <col min="5890" max="5890" width="12.375" style="106" customWidth="1"/>
    <col min="5891" max="5891" width="17.125" style="106" bestFit="1" customWidth="1"/>
    <col min="5892" max="5894" width="14.375" style="106" customWidth="1"/>
    <col min="5895" max="5895" width="7.5" style="106" customWidth="1"/>
    <col min="5896" max="5897" width="8.375" style="106" customWidth="1"/>
    <col min="5898" max="5898" width="9.625" style="106" bestFit="1" customWidth="1"/>
    <col min="5899" max="6144" width="9" style="106"/>
    <col min="6145" max="6145" width="12.875" style="106" customWidth="1"/>
    <col min="6146" max="6146" width="12.375" style="106" customWidth="1"/>
    <col min="6147" max="6147" width="17.125" style="106" bestFit="1" customWidth="1"/>
    <col min="6148" max="6150" width="14.375" style="106" customWidth="1"/>
    <col min="6151" max="6151" width="7.5" style="106" customWidth="1"/>
    <col min="6152" max="6153" width="8.375" style="106" customWidth="1"/>
    <col min="6154" max="6154" width="9.625" style="106" bestFit="1" customWidth="1"/>
    <col min="6155" max="6400" width="9" style="106"/>
    <col min="6401" max="6401" width="12.875" style="106" customWidth="1"/>
    <col min="6402" max="6402" width="12.375" style="106" customWidth="1"/>
    <col min="6403" max="6403" width="17.125" style="106" bestFit="1" customWidth="1"/>
    <col min="6404" max="6406" width="14.375" style="106" customWidth="1"/>
    <col min="6407" max="6407" width="7.5" style="106" customWidth="1"/>
    <col min="6408" max="6409" width="8.375" style="106" customWidth="1"/>
    <col min="6410" max="6410" width="9.625" style="106" bestFit="1" customWidth="1"/>
    <col min="6411" max="6656" width="9" style="106"/>
    <col min="6657" max="6657" width="12.875" style="106" customWidth="1"/>
    <col min="6658" max="6658" width="12.375" style="106" customWidth="1"/>
    <col min="6659" max="6659" width="17.125" style="106" bestFit="1" customWidth="1"/>
    <col min="6660" max="6662" width="14.375" style="106" customWidth="1"/>
    <col min="6663" max="6663" width="7.5" style="106" customWidth="1"/>
    <col min="6664" max="6665" width="8.375" style="106" customWidth="1"/>
    <col min="6666" max="6666" width="9.625" style="106" bestFit="1" customWidth="1"/>
    <col min="6667" max="6912" width="9" style="106"/>
    <col min="6913" max="6913" width="12.875" style="106" customWidth="1"/>
    <col min="6914" max="6914" width="12.375" style="106" customWidth="1"/>
    <col min="6915" max="6915" width="17.125" style="106" bestFit="1" customWidth="1"/>
    <col min="6916" max="6918" width="14.375" style="106" customWidth="1"/>
    <col min="6919" max="6919" width="7.5" style="106" customWidth="1"/>
    <col min="6920" max="6921" width="8.375" style="106" customWidth="1"/>
    <col min="6922" max="6922" width="9.625" style="106" bestFit="1" customWidth="1"/>
    <col min="6923" max="7168" width="9" style="106"/>
    <col min="7169" max="7169" width="12.875" style="106" customWidth="1"/>
    <col min="7170" max="7170" width="12.375" style="106" customWidth="1"/>
    <col min="7171" max="7171" width="17.125" style="106" bestFit="1" customWidth="1"/>
    <col min="7172" max="7174" width="14.375" style="106" customWidth="1"/>
    <col min="7175" max="7175" width="7.5" style="106" customWidth="1"/>
    <col min="7176" max="7177" width="8.375" style="106" customWidth="1"/>
    <col min="7178" max="7178" width="9.625" style="106" bestFit="1" customWidth="1"/>
    <col min="7179" max="7424" width="9" style="106"/>
    <col min="7425" max="7425" width="12.875" style="106" customWidth="1"/>
    <col min="7426" max="7426" width="12.375" style="106" customWidth="1"/>
    <col min="7427" max="7427" width="17.125" style="106" bestFit="1" customWidth="1"/>
    <col min="7428" max="7430" width="14.375" style="106" customWidth="1"/>
    <col min="7431" max="7431" width="7.5" style="106" customWidth="1"/>
    <col min="7432" max="7433" width="8.375" style="106" customWidth="1"/>
    <col min="7434" max="7434" width="9.625" style="106" bestFit="1" customWidth="1"/>
    <col min="7435" max="7680" width="9" style="106"/>
    <col min="7681" max="7681" width="12.875" style="106" customWidth="1"/>
    <col min="7682" max="7682" width="12.375" style="106" customWidth="1"/>
    <col min="7683" max="7683" width="17.125" style="106" bestFit="1" customWidth="1"/>
    <col min="7684" max="7686" width="14.375" style="106" customWidth="1"/>
    <col min="7687" max="7687" width="7.5" style="106" customWidth="1"/>
    <col min="7688" max="7689" width="8.375" style="106" customWidth="1"/>
    <col min="7690" max="7690" width="9.625" style="106" bestFit="1" customWidth="1"/>
    <col min="7691" max="7936" width="9" style="106"/>
    <col min="7937" max="7937" width="12.875" style="106" customWidth="1"/>
    <col min="7938" max="7938" width="12.375" style="106" customWidth="1"/>
    <col min="7939" max="7939" width="17.125" style="106" bestFit="1" customWidth="1"/>
    <col min="7940" max="7942" width="14.375" style="106" customWidth="1"/>
    <col min="7943" max="7943" width="7.5" style="106" customWidth="1"/>
    <col min="7944" max="7945" width="8.375" style="106" customWidth="1"/>
    <col min="7946" max="7946" width="9.625" style="106" bestFit="1" customWidth="1"/>
    <col min="7947" max="8192" width="9" style="106"/>
    <col min="8193" max="8193" width="12.875" style="106" customWidth="1"/>
    <col min="8194" max="8194" width="12.375" style="106" customWidth="1"/>
    <col min="8195" max="8195" width="17.125" style="106" bestFit="1" customWidth="1"/>
    <col min="8196" max="8198" width="14.375" style="106" customWidth="1"/>
    <col min="8199" max="8199" width="7.5" style="106" customWidth="1"/>
    <col min="8200" max="8201" width="8.375" style="106" customWidth="1"/>
    <col min="8202" max="8202" width="9.625" style="106" bestFit="1" customWidth="1"/>
    <col min="8203" max="8448" width="9" style="106"/>
    <col min="8449" max="8449" width="12.875" style="106" customWidth="1"/>
    <col min="8450" max="8450" width="12.375" style="106" customWidth="1"/>
    <col min="8451" max="8451" width="17.125" style="106" bestFit="1" customWidth="1"/>
    <col min="8452" max="8454" width="14.375" style="106" customWidth="1"/>
    <col min="8455" max="8455" width="7.5" style="106" customWidth="1"/>
    <col min="8456" max="8457" width="8.375" style="106" customWidth="1"/>
    <col min="8458" max="8458" width="9.625" style="106" bestFit="1" customWidth="1"/>
    <col min="8459" max="8704" width="9" style="106"/>
    <col min="8705" max="8705" width="12.875" style="106" customWidth="1"/>
    <col min="8706" max="8706" width="12.375" style="106" customWidth="1"/>
    <col min="8707" max="8707" width="17.125" style="106" bestFit="1" customWidth="1"/>
    <col min="8708" max="8710" width="14.375" style="106" customWidth="1"/>
    <col min="8711" max="8711" width="7.5" style="106" customWidth="1"/>
    <col min="8712" max="8713" width="8.375" style="106" customWidth="1"/>
    <col min="8714" max="8714" width="9.625" style="106" bestFit="1" customWidth="1"/>
    <col min="8715" max="8960" width="9" style="106"/>
    <col min="8961" max="8961" width="12.875" style="106" customWidth="1"/>
    <col min="8962" max="8962" width="12.375" style="106" customWidth="1"/>
    <col min="8963" max="8963" width="17.125" style="106" bestFit="1" customWidth="1"/>
    <col min="8964" max="8966" width="14.375" style="106" customWidth="1"/>
    <col min="8967" max="8967" width="7.5" style="106" customWidth="1"/>
    <col min="8968" max="8969" width="8.375" style="106" customWidth="1"/>
    <col min="8970" max="8970" width="9.625" style="106" bestFit="1" customWidth="1"/>
    <col min="8971" max="9216" width="9" style="106"/>
    <col min="9217" max="9217" width="12.875" style="106" customWidth="1"/>
    <col min="9218" max="9218" width="12.375" style="106" customWidth="1"/>
    <col min="9219" max="9219" width="17.125" style="106" bestFit="1" customWidth="1"/>
    <col min="9220" max="9222" width="14.375" style="106" customWidth="1"/>
    <col min="9223" max="9223" width="7.5" style="106" customWidth="1"/>
    <col min="9224" max="9225" width="8.375" style="106" customWidth="1"/>
    <col min="9226" max="9226" width="9.625" style="106" bestFit="1" customWidth="1"/>
    <col min="9227" max="9472" width="9" style="106"/>
    <col min="9473" max="9473" width="12.875" style="106" customWidth="1"/>
    <col min="9474" max="9474" width="12.375" style="106" customWidth="1"/>
    <col min="9475" max="9475" width="17.125" style="106" bestFit="1" customWidth="1"/>
    <col min="9476" max="9478" width="14.375" style="106" customWidth="1"/>
    <col min="9479" max="9479" width="7.5" style="106" customWidth="1"/>
    <col min="9480" max="9481" width="8.375" style="106" customWidth="1"/>
    <col min="9482" max="9482" width="9.625" style="106" bestFit="1" customWidth="1"/>
    <col min="9483" max="9728" width="9" style="106"/>
    <col min="9729" max="9729" width="12.875" style="106" customWidth="1"/>
    <col min="9730" max="9730" width="12.375" style="106" customWidth="1"/>
    <col min="9731" max="9731" width="17.125" style="106" bestFit="1" customWidth="1"/>
    <col min="9732" max="9734" width="14.375" style="106" customWidth="1"/>
    <col min="9735" max="9735" width="7.5" style="106" customWidth="1"/>
    <col min="9736" max="9737" width="8.375" style="106" customWidth="1"/>
    <col min="9738" max="9738" width="9.625" style="106" bestFit="1" customWidth="1"/>
    <col min="9739" max="9984" width="9" style="106"/>
    <col min="9985" max="9985" width="12.875" style="106" customWidth="1"/>
    <col min="9986" max="9986" width="12.375" style="106" customWidth="1"/>
    <col min="9987" max="9987" width="17.125" style="106" bestFit="1" customWidth="1"/>
    <col min="9988" max="9990" width="14.375" style="106" customWidth="1"/>
    <col min="9991" max="9991" width="7.5" style="106" customWidth="1"/>
    <col min="9992" max="9993" width="8.375" style="106" customWidth="1"/>
    <col min="9994" max="9994" width="9.625" style="106" bestFit="1" customWidth="1"/>
    <col min="9995" max="10240" width="9" style="106"/>
    <col min="10241" max="10241" width="12.875" style="106" customWidth="1"/>
    <col min="10242" max="10242" width="12.375" style="106" customWidth="1"/>
    <col min="10243" max="10243" width="17.125" style="106" bestFit="1" customWidth="1"/>
    <col min="10244" max="10246" width="14.375" style="106" customWidth="1"/>
    <col min="10247" max="10247" width="7.5" style="106" customWidth="1"/>
    <col min="10248" max="10249" width="8.375" style="106" customWidth="1"/>
    <col min="10250" max="10250" width="9.625" style="106" bestFit="1" customWidth="1"/>
    <col min="10251" max="10496" width="9" style="106"/>
    <col min="10497" max="10497" width="12.875" style="106" customWidth="1"/>
    <col min="10498" max="10498" width="12.375" style="106" customWidth="1"/>
    <col min="10499" max="10499" width="17.125" style="106" bestFit="1" customWidth="1"/>
    <col min="10500" max="10502" width="14.375" style="106" customWidth="1"/>
    <col min="10503" max="10503" width="7.5" style="106" customWidth="1"/>
    <col min="10504" max="10505" width="8.375" style="106" customWidth="1"/>
    <col min="10506" max="10506" width="9.625" style="106" bestFit="1" customWidth="1"/>
    <col min="10507" max="10752" width="9" style="106"/>
    <col min="10753" max="10753" width="12.875" style="106" customWidth="1"/>
    <col min="10754" max="10754" width="12.375" style="106" customWidth="1"/>
    <col min="10755" max="10755" width="17.125" style="106" bestFit="1" customWidth="1"/>
    <col min="10756" max="10758" width="14.375" style="106" customWidth="1"/>
    <col min="10759" max="10759" width="7.5" style="106" customWidth="1"/>
    <col min="10760" max="10761" width="8.375" style="106" customWidth="1"/>
    <col min="10762" max="10762" width="9.625" style="106" bestFit="1" customWidth="1"/>
    <col min="10763" max="11008" width="9" style="106"/>
    <col min="11009" max="11009" width="12.875" style="106" customWidth="1"/>
    <col min="11010" max="11010" width="12.375" style="106" customWidth="1"/>
    <col min="11011" max="11011" width="17.125" style="106" bestFit="1" customWidth="1"/>
    <col min="11012" max="11014" width="14.375" style="106" customWidth="1"/>
    <col min="11015" max="11015" width="7.5" style="106" customWidth="1"/>
    <col min="11016" max="11017" width="8.375" style="106" customWidth="1"/>
    <col min="11018" max="11018" width="9.625" style="106" bestFit="1" customWidth="1"/>
    <col min="11019" max="11264" width="9" style="106"/>
    <col min="11265" max="11265" width="12.875" style="106" customWidth="1"/>
    <col min="11266" max="11266" width="12.375" style="106" customWidth="1"/>
    <col min="11267" max="11267" width="17.125" style="106" bestFit="1" customWidth="1"/>
    <col min="11268" max="11270" width="14.375" style="106" customWidth="1"/>
    <col min="11271" max="11271" width="7.5" style="106" customWidth="1"/>
    <col min="11272" max="11273" width="8.375" style="106" customWidth="1"/>
    <col min="11274" max="11274" width="9.625" style="106" bestFit="1" customWidth="1"/>
    <col min="11275" max="11520" width="9" style="106"/>
    <col min="11521" max="11521" width="12.875" style="106" customWidth="1"/>
    <col min="11522" max="11522" width="12.375" style="106" customWidth="1"/>
    <col min="11523" max="11523" width="17.125" style="106" bestFit="1" customWidth="1"/>
    <col min="11524" max="11526" width="14.375" style="106" customWidth="1"/>
    <col min="11527" max="11527" width="7.5" style="106" customWidth="1"/>
    <col min="11528" max="11529" width="8.375" style="106" customWidth="1"/>
    <col min="11530" max="11530" width="9.625" style="106" bestFit="1" customWidth="1"/>
    <col min="11531" max="11776" width="9" style="106"/>
    <col min="11777" max="11777" width="12.875" style="106" customWidth="1"/>
    <col min="11778" max="11778" width="12.375" style="106" customWidth="1"/>
    <col min="11779" max="11779" width="17.125" style="106" bestFit="1" customWidth="1"/>
    <col min="11780" max="11782" width="14.375" style="106" customWidth="1"/>
    <col min="11783" max="11783" width="7.5" style="106" customWidth="1"/>
    <col min="11784" max="11785" width="8.375" style="106" customWidth="1"/>
    <col min="11786" max="11786" width="9.625" style="106" bestFit="1" customWidth="1"/>
    <col min="11787" max="12032" width="9" style="106"/>
    <col min="12033" max="12033" width="12.875" style="106" customWidth="1"/>
    <col min="12034" max="12034" width="12.375" style="106" customWidth="1"/>
    <col min="12035" max="12035" width="17.125" style="106" bestFit="1" customWidth="1"/>
    <col min="12036" max="12038" width="14.375" style="106" customWidth="1"/>
    <col min="12039" max="12039" width="7.5" style="106" customWidth="1"/>
    <col min="12040" max="12041" width="8.375" style="106" customWidth="1"/>
    <col min="12042" max="12042" width="9.625" style="106" bestFit="1" customWidth="1"/>
    <col min="12043" max="12288" width="9" style="106"/>
    <col min="12289" max="12289" width="12.875" style="106" customWidth="1"/>
    <col min="12290" max="12290" width="12.375" style="106" customWidth="1"/>
    <col min="12291" max="12291" width="17.125" style="106" bestFit="1" customWidth="1"/>
    <col min="12292" max="12294" width="14.375" style="106" customWidth="1"/>
    <col min="12295" max="12295" width="7.5" style="106" customWidth="1"/>
    <col min="12296" max="12297" width="8.375" style="106" customWidth="1"/>
    <col min="12298" max="12298" width="9.625" style="106" bestFit="1" customWidth="1"/>
    <col min="12299" max="12544" width="9" style="106"/>
    <col min="12545" max="12545" width="12.875" style="106" customWidth="1"/>
    <col min="12546" max="12546" width="12.375" style="106" customWidth="1"/>
    <col min="12547" max="12547" width="17.125" style="106" bestFit="1" customWidth="1"/>
    <col min="12548" max="12550" width="14.375" style="106" customWidth="1"/>
    <col min="12551" max="12551" width="7.5" style="106" customWidth="1"/>
    <col min="12552" max="12553" width="8.375" style="106" customWidth="1"/>
    <col min="12554" max="12554" width="9.625" style="106" bestFit="1" customWidth="1"/>
    <col min="12555" max="12800" width="9" style="106"/>
    <col min="12801" max="12801" width="12.875" style="106" customWidth="1"/>
    <col min="12802" max="12802" width="12.375" style="106" customWidth="1"/>
    <col min="12803" max="12803" width="17.125" style="106" bestFit="1" customWidth="1"/>
    <col min="12804" max="12806" width="14.375" style="106" customWidth="1"/>
    <col min="12807" max="12807" width="7.5" style="106" customWidth="1"/>
    <col min="12808" max="12809" width="8.375" style="106" customWidth="1"/>
    <col min="12810" max="12810" width="9.625" style="106" bestFit="1" customWidth="1"/>
    <col min="12811" max="13056" width="9" style="106"/>
    <col min="13057" max="13057" width="12.875" style="106" customWidth="1"/>
    <col min="13058" max="13058" width="12.375" style="106" customWidth="1"/>
    <col min="13059" max="13059" width="17.125" style="106" bestFit="1" customWidth="1"/>
    <col min="13060" max="13062" width="14.375" style="106" customWidth="1"/>
    <col min="13063" max="13063" width="7.5" style="106" customWidth="1"/>
    <col min="13064" max="13065" width="8.375" style="106" customWidth="1"/>
    <col min="13066" max="13066" width="9.625" style="106" bestFit="1" customWidth="1"/>
    <col min="13067" max="13312" width="9" style="106"/>
    <col min="13313" max="13313" width="12.875" style="106" customWidth="1"/>
    <col min="13314" max="13314" width="12.375" style="106" customWidth="1"/>
    <col min="13315" max="13315" width="17.125" style="106" bestFit="1" customWidth="1"/>
    <col min="13316" max="13318" width="14.375" style="106" customWidth="1"/>
    <col min="13319" max="13319" width="7.5" style="106" customWidth="1"/>
    <col min="13320" max="13321" width="8.375" style="106" customWidth="1"/>
    <col min="13322" max="13322" width="9.625" style="106" bestFit="1" customWidth="1"/>
    <col min="13323" max="13568" width="9" style="106"/>
    <col min="13569" max="13569" width="12.875" style="106" customWidth="1"/>
    <col min="13570" max="13570" width="12.375" style="106" customWidth="1"/>
    <col min="13571" max="13571" width="17.125" style="106" bestFit="1" customWidth="1"/>
    <col min="13572" max="13574" width="14.375" style="106" customWidth="1"/>
    <col min="13575" max="13575" width="7.5" style="106" customWidth="1"/>
    <col min="13576" max="13577" width="8.375" style="106" customWidth="1"/>
    <col min="13578" max="13578" width="9.625" style="106" bestFit="1" customWidth="1"/>
    <col min="13579" max="13824" width="9" style="106"/>
    <col min="13825" max="13825" width="12.875" style="106" customWidth="1"/>
    <col min="13826" max="13826" width="12.375" style="106" customWidth="1"/>
    <col min="13827" max="13827" width="17.125" style="106" bestFit="1" customWidth="1"/>
    <col min="13828" max="13830" width="14.375" style="106" customWidth="1"/>
    <col min="13831" max="13831" width="7.5" style="106" customWidth="1"/>
    <col min="13832" max="13833" width="8.375" style="106" customWidth="1"/>
    <col min="13834" max="13834" width="9.625" style="106" bestFit="1" customWidth="1"/>
    <col min="13835" max="14080" width="9" style="106"/>
    <col min="14081" max="14081" width="12.875" style="106" customWidth="1"/>
    <col min="14082" max="14082" width="12.375" style="106" customWidth="1"/>
    <col min="14083" max="14083" width="17.125" style="106" bestFit="1" customWidth="1"/>
    <col min="14084" max="14086" width="14.375" style="106" customWidth="1"/>
    <col min="14087" max="14087" width="7.5" style="106" customWidth="1"/>
    <col min="14088" max="14089" width="8.375" style="106" customWidth="1"/>
    <col min="14090" max="14090" width="9.625" style="106" bestFit="1" customWidth="1"/>
    <col min="14091" max="14336" width="9" style="106"/>
    <col min="14337" max="14337" width="12.875" style="106" customWidth="1"/>
    <col min="14338" max="14338" width="12.375" style="106" customWidth="1"/>
    <col min="14339" max="14339" width="17.125" style="106" bestFit="1" customWidth="1"/>
    <col min="14340" max="14342" width="14.375" style="106" customWidth="1"/>
    <col min="14343" max="14343" width="7.5" style="106" customWidth="1"/>
    <col min="14344" max="14345" width="8.375" style="106" customWidth="1"/>
    <col min="14346" max="14346" width="9.625" style="106" bestFit="1" customWidth="1"/>
    <col min="14347" max="14592" width="9" style="106"/>
    <col min="14593" max="14593" width="12.875" style="106" customWidth="1"/>
    <col min="14594" max="14594" width="12.375" style="106" customWidth="1"/>
    <col min="14595" max="14595" width="17.125" style="106" bestFit="1" customWidth="1"/>
    <col min="14596" max="14598" width="14.375" style="106" customWidth="1"/>
    <col min="14599" max="14599" width="7.5" style="106" customWidth="1"/>
    <col min="14600" max="14601" width="8.375" style="106" customWidth="1"/>
    <col min="14602" max="14602" width="9.625" style="106" bestFit="1" customWidth="1"/>
    <col min="14603" max="14848" width="9" style="106"/>
    <col min="14849" max="14849" width="12.875" style="106" customWidth="1"/>
    <col min="14850" max="14850" width="12.375" style="106" customWidth="1"/>
    <col min="14851" max="14851" width="17.125" style="106" bestFit="1" customWidth="1"/>
    <col min="14852" max="14854" width="14.375" style="106" customWidth="1"/>
    <col min="14855" max="14855" width="7.5" style="106" customWidth="1"/>
    <col min="14856" max="14857" width="8.375" style="106" customWidth="1"/>
    <col min="14858" max="14858" width="9.625" style="106" bestFit="1" customWidth="1"/>
    <col min="14859" max="15104" width="9" style="106"/>
    <col min="15105" max="15105" width="12.875" style="106" customWidth="1"/>
    <col min="15106" max="15106" width="12.375" style="106" customWidth="1"/>
    <col min="15107" max="15107" width="17.125" style="106" bestFit="1" customWidth="1"/>
    <col min="15108" max="15110" width="14.375" style="106" customWidth="1"/>
    <col min="15111" max="15111" width="7.5" style="106" customWidth="1"/>
    <col min="15112" max="15113" width="8.375" style="106" customWidth="1"/>
    <col min="15114" max="15114" width="9.625" style="106" bestFit="1" customWidth="1"/>
    <col min="15115" max="15360" width="9" style="106"/>
    <col min="15361" max="15361" width="12.875" style="106" customWidth="1"/>
    <col min="15362" max="15362" width="12.375" style="106" customWidth="1"/>
    <col min="15363" max="15363" width="17.125" style="106" bestFit="1" customWidth="1"/>
    <col min="15364" max="15366" width="14.375" style="106" customWidth="1"/>
    <col min="15367" max="15367" width="7.5" style="106" customWidth="1"/>
    <col min="15368" max="15369" width="8.375" style="106" customWidth="1"/>
    <col min="15370" max="15370" width="9.625" style="106" bestFit="1" customWidth="1"/>
    <col min="15371" max="15616" width="9" style="106"/>
    <col min="15617" max="15617" width="12.875" style="106" customWidth="1"/>
    <col min="15618" max="15618" width="12.375" style="106" customWidth="1"/>
    <col min="15619" max="15619" width="17.125" style="106" bestFit="1" customWidth="1"/>
    <col min="15620" max="15622" width="14.375" style="106" customWidth="1"/>
    <col min="15623" max="15623" width="7.5" style="106" customWidth="1"/>
    <col min="15624" max="15625" width="8.375" style="106" customWidth="1"/>
    <col min="15626" max="15626" width="9.625" style="106" bestFit="1" customWidth="1"/>
    <col min="15627" max="15872" width="9" style="106"/>
    <col min="15873" max="15873" width="12.875" style="106" customWidth="1"/>
    <col min="15874" max="15874" width="12.375" style="106" customWidth="1"/>
    <col min="15875" max="15875" width="17.125" style="106" bestFit="1" customWidth="1"/>
    <col min="15876" max="15878" width="14.375" style="106" customWidth="1"/>
    <col min="15879" max="15879" width="7.5" style="106" customWidth="1"/>
    <col min="15880" max="15881" width="8.375" style="106" customWidth="1"/>
    <col min="15882" max="15882" width="9.625" style="106" bestFit="1" customWidth="1"/>
    <col min="15883" max="16128" width="9" style="106"/>
    <col min="16129" max="16129" width="12.875" style="106" customWidth="1"/>
    <col min="16130" max="16130" width="12.375" style="106" customWidth="1"/>
    <col min="16131" max="16131" width="17.125" style="106" bestFit="1" customWidth="1"/>
    <col min="16132" max="16134" width="14.375" style="106" customWidth="1"/>
    <col min="16135" max="16135" width="7.5" style="106" customWidth="1"/>
    <col min="16136" max="16137" width="8.375" style="106" customWidth="1"/>
    <col min="16138" max="16138" width="9.625" style="106" bestFit="1" customWidth="1"/>
    <col min="16139" max="16384" width="9" style="106"/>
  </cols>
  <sheetData>
    <row r="1" spans="1:11" ht="20.100000000000001" customHeight="1">
      <c r="D1" s="111" t="s">
        <v>247</v>
      </c>
    </row>
    <row r="2" spans="1:11" ht="20.100000000000001" customHeight="1">
      <c r="A2" s="112" t="s">
        <v>357</v>
      </c>
    </row>
    <row r="3" spans="1:11" ht="20.100000000000001" customHeight="1">
      <c r="A3" s="113" t="s">
        <v>3</v>
      </c>
      <c r="B3" s="113" t="s">
        <v>358</v>
      </c>
    </row>
    <row r="4" spans="1:11" ht="20.100000000000001" customHeight="1">
      <c r="A4" s="114" t="s">
        <v>7</v>
      </c>
      <c r="B4" s="114" t="s">
        <v>8</v>
      </c>
      <c r="C4" s="114" t="s">
        <v>9</v>
      </c>
      <c r="D4" s="114" t="s">
        <v>12</v>
      </c>
      <c r="E4" s="114" t="s">
        <v>13</v>
      </c>
      <c r="F4" s="114" t="s">
        <v>14</v>
      </c>
      <c r="G4" s="114" t="s">
        <v>15</v>
      </c>
    </row>
    <row r="5" spans="1:11" ht="20.100000000000001" customHeight="1">
      <c r="A5" s="115" t="s">
        <v>359</v>
      </c>
      <c r="B5" s="116" t="s">
        <v>159</v>
      </c>
      <c r="C5" s="116" t="s">
        <v>360</v>
      </c>
      <c r="D5" s="117">
        <v>0</v>
      </c>
      <c r="E5" s="118">
        <v>5800000</v>
      </c>
      <c r="F5" s="118">
        <v>5800005</v>
      </c>
      <c r="G5" s="119" t="s">
        <v>361</v>
      </c>
      <c r="I5" s="136" t="s">
        <v>362</v>
      </c>
      <c r="J5" s="139">
        <f>D19+D20+D21+D22+D46+D47+D48+D49+D50+D51+D52+D53+D55+D95</f>
        <v>23472380</v>
      </c>
      <c r="K5" s="138"/>
    </row>
    <row r="6" spans="1:11" ht="20.100000000000001" customHeight="1">
      <c r="A6" s="115" t="s">
        <v>363</v>
      </c>
      <c r="B6" s="116" t="s">
        <v>23</v>
      </c>
      <c r="C6" s="116" t="s">
        <v>364</v>
      </c>
      <c r="D6" s="117">
        <v>0</v>
      </c>
      <c r="E6" s="118">
        <v>1097900</v>
      </c>
      <c r="F6" s="118">
        <v>6897905</v>
      </c>
      <c r="G6" s="119" t="s">
        <v>365</v>
      </c>
      <c r="I6" s="136" t="s">
        <v>366</v>
      </c>
      <c r="J6" s="139">
        <f>D96</f>
        <v>1688412</v>
      </c>
      <c r="K6" s="136" t="s">
        <v>367</v>
      </c>
    </row>
    <row r="7" spans="1:11" ht="20.100000000000001" customHeight="1">
      <c r="A7" s="115" t="s">
        <v>368</v>
      </c>
      <c r="B7" s="116" t="s">
        <v>287</v>
      </c>
      <c r="C7" s="116" t="s">
        <v>369</v>
      </c>
      <c r="D7" s="118">
        <v>1880000</v>
      </c>
      <c r="E7" s="117">
        <v>0</v>
      </c>
      <c r="F7" s="118">
        <v>5017905</v>
      </c>
      <c r="G7" s="119" t="s">
        <v>370</v>
      </c>
      <c r="I7" s="136" t="s">
        <v>371</v>
      </c>
      <c r="J7" s="137">
        <f>D12</f>
        <v>880000</v>
      </c>
      <c r="K7" s="136" t="s">
        <v>372</v>
      </c>
    </row>
    <row r="8" spans="1:11" ht="20.100000000000001" customHeight="1">
      <c r="A8" s="115" t="s">
        <v>373</v>
      </c>
      <c r="B8" s="116" t="s">
        <v>287</v>
      </c>
      <c r="C8" s="116" t="s">
        <v>374</v>
      </c>
      <c r="D8" s="120">
        <v>191700</v>
      </c>
      <c r="E8" s="117">
        <v>0</v>
      </c>
      <c r="F8" s="118">
        <v>4826205</v>
      </c>
      <c r="G8" s="119" t="s">
        <v>370</v>
      </c>
      <c r="I8" s="136" t="s">
        <v>375</v>
      </c>
      <c r="J8" s="137">
        <f>D14</f>
        <v>550300</v>
      </c>
      <c r="K8" s="138"/>
    </row>
    <row r="9" spans="1:11" ht="20.100000000000001" customHeight="1">
      <c r="A9" s="115" t="s">
        <v>376</v>
      </c>
      <c r="B9" s="116" t="s">
        <v>23</v>
      </c>
      <c r="C9" s="116" t="s">
        <v>377</v>
      </c>
      <c r="D9" s="117">
        <v>0</v>
      </c>
      <c r="E9" s="118">
        <v>1500000</v>
      </c>
      <c r="F9" s="118">
        <v>6326205</v>
      </c>
      <c r="G9" s="119" t="s">
        <v>378</v>
      </c>
      <c r="I9" s="136" t="s">
        <v>379</v>
      </c>
      <c r="J9" s="137">
        <f>D27+D136</f>
        <v>1642130</v>
      </c>
      <c r="K9" s="136" t="s">
        <v>380</v>
      </c>
    </row>
    <row r="10" spans="1:11" ht="20.100000000000001" customHeight="1">
      <c r="A10" s="115" t="s">
        <v>45</v>
      </c>
      <c r="B10" s="116" t="s">
        <v>23</v>
      </c>
      <c r="C10" s="116" t="s">
        <v>381</v>
      </c>
      <c r="D10" s="117">
        <v>0</v>
      </c>
      <c r="E10" s="121">
        <v>15000000</v>
      </c>
      <c r="F10" s="121">
        <v>21326205</v>
      </c>
      <c r="G10" s="119" t="s">
        <v>370</v>
      </c>
      <c r="I10" s="138"/>
      <c r="J10" s="137">
        <f>D28</f>
        <v>251230</v>
      </c>
      <c r="K10" s="136" t="s">
        <v>382</v>
      </c>
    </row>
    <row r="11" spans="1:11" ht="20.100000000000001" customHeight="1">
      <c r="A11" s="115" t="s">
        <v>383</v>
      </c>
      <c r="B11" s="116" t="s">
        <v>23</v>
      </c>
      <c r="C11" s="116" t="s">
        <v>384</v>
      </c>
      <c r="D11" s="121">
        <v>13000000</v>
      </c>
      <c r="E11" s="117">
        <v>0</v>
      </c>
      <c r="F11" s="118">
        <v>8326205</v>
      </c>
      <c r="G11" s="119" t="s">
        <v>370</v>
      </c>
      <c r="I11" s="138"/>
      <c r="J11" s="137">
        <f>D29</f>
        <v>155510</v>
      </c>
      <c r="K11" s="136" t="s">
        <v>385</v>
      </c>
    </row>
    <row r="12" spans="1:11" ht="20.100000000000001" customHeight="1">
      <c r="A12" s="122" t="s">
        <v>386</v>
      </c>
      <c r="B12" s="123" t="s">
        <v>23</v>
      </c>
      <c r="C12" s="123" t="s">
        <v>387</v>
      </c>
      <c r="D12" s="124">
        <v>880000</v>
      </c>
      <c r="E12" s="125">
        <v>0</v>
      </c>
      <c r="F12" s="126">
        <v>7446205</v>
      </c>
      <c r="G12" s="127" t="s">
        <v>370</v>
      </c>
      <c r="I12" s="138"/>
      <c r="J12" s="139">
        <f>D135</f>
        <v>1217820</v>
      </c>
      <c r="K12" s="136" t="s">
        <v>388</v>
      </c>
    </row>
    <row r="13" spans="1:11" ht="20.100000000000001" customHeight="1">
      <c r="A13" s="115" t="s">
        <v>389</v>
      </c>
      <c r="B13" s="116" t="s">
        <v>390</v>
      </c>
      <c r="C13" s="116" t="s">
        <v>391</v>
      </c>
      <c r="D13" s="117">
        <v>0</v>
      </c>
      <c r="E13" s="128">
        <v>63300</v>
      </c>
      <c r="F13" s="118">
        <v>7509505</v>
      </c>
      <c r="G13" s="119" t="s">
        <v>392</v>
      </c>
      <c r="I13" s="136" t="s">
        <v>393</v>
      </c>
      <c r="J13" s="142">
        <f>D32+D64</f>
        <v>114410</v>
      </c>
      <c r="K13" s="138"/>
    </row>
    <row r="14" spans="1:11" ht="20.100000000000001" customHeight="1">
      <c r="A14" s="122" t="s">
        <v>394</v>
      </c>
      <c r="B14" s="123" t="s">
        <v>395</v>
      </c>
      <c r="C14" s="123" t="s">
        <v>396</v>
      </c>
      <c r="D14" s="124">
        <v>550300</v>
      </c>
      <c r="E14" s="125">
        <v>0</v>
      </c>
      <c r="F14" s="126">
        <v>6959205</v>
      </c>
      <c r="G14" s="127" t="s">
        <v>397</v>
      </c>
      <c r="I14" s="136" t="s">
        <v>398</v>
      </c>
      <c r="J14" s="139">
        <f>D33</f>
        <v>1766800</v>
      </c>
      <c r="K14" s="136" t="s">
        <v>399</v>
      </c>
    </row>
    <row r="15" spans="1:11" ht="20.100000000000001" customHeight="1">
      <c r="A15" s="115" t="s">
        <v>400</v>
      </c>
      <c r="B15" s="116" t="s">
        <v>23</v>
      </c>
      <c r="C15" s="116" t="s">
        <v>401</v>
      </c>
      <c r="D15" s="120">
        <v>633052</v>
      </c>
      <c r="E15" s="117">
        <v>0</v>
      </c>
      <c r="F15" s="118">
        <v>6326153</v>
      </c>
      <c r="G15" s="119" t="s">
        <v>370</v>
      </c>
      <c r="I15" s="136" t="s">
        <v>402</v>
      </c>
      <c r="J15" s="137">
        <f>D43</f>
        <v>121000</v>
      </c>
      <c r="K15" s="136" t="s">
        <v>403</v>
      </c>
    </row>
    <row r="16" spans="1:11" ht="20.100000000000001" customHeight="1">
      <c r="A16" s="115" t="s">
        <v>404</v>
      </c>
      <c r="B16" s="116" t="s">
        <v>23</v>
      </c>
      <c r="C16" s="116" t="s">
        <v>405</v>
      </c>
      <c r="D16" s="117">
        <v>0</v>
      </c>
      <c r="E16" s="118">
        <v>1000000</v>
      </c>
      <c r="F16" s="118">
        <v>7326153</v>
      </c>
      <c r="G16" s="119" t="s">
        <v>406</v>
      </c>
      <c r="I16" s="138"/>
      <c r="J16" s="137">
        <f>D62</f>
        <v>110000</v>
      </c>
      <c r="K16" s="136" t="s">
        <v>407</v>
      </c>
    </row>
    <row r="17" spans="1:11" ht="20.100000000000001" customHeight="1">
      <c r="A17" s="115" t="s">
        <v>408</v>
      </c>
      <c r="B17" s="116" t="s">
        <v>409</v>
      </c>
      <c r="C17" s="116" t="s">
        <v>410</v>
      </c>
      <c r="D17" s="120">
        <v>716210</v>
      </c>
      <c r="E17" s="117">
        <v>0</v>
      </c>
      <c r="F17" s="118">
        <v>6609943</v>
      </c>
      <c r="G17" s="119" t="s">
        <v>397</v>
      </c>
      <c r="I17" s="138"/>
      <c r="J17" s="142">
        <f>D78</f>
        <v>10000</v>
      </c>
      <c r="K17" s="136" t="s">
        <v>411</v>
      </c>
    </row>
    <row r="18" spans="1:11" ht="20.100000000000001" customHeight="1">
      <c r="A18" s="115" t="s">
        <v>412</v>
      </c>
      <c r="B18" s="116" t="s">
        <v>409</v>
      </c>
      <c r="C18" s="116" t="s">
        <v>413</v>
      </c>
      <c r="D18" s="128">
        <v>71590</v>
      </c>
      <c r="E18" s="117">
        <v>0</v>
      </c>
      <c r="F18" s="118">
        <v>6538353</v>
      </c>
      <c r="G18" s="119" t="s">
        <v>397</v>
      </c>
      <c r="I18" s="138"/>
      <c r="J18" s="137">
        <f>D81</f>
        <v>320000</v>
      </c>
      <c r="K18" s="136" t="s">
        <v>414</v>
      </c>
    </row>
    <row r="19" spans="1:11" ht="20.100000000000001" customHeight="1">
      <c r="A19" s="122" t="s">
        <v>415</v>
      </c>
      <c r="B19" s="123" t="s">
        <v>23</v>
      </c>
      <c r="C19" s="123" t="s">
        <v>416</v>
      </c>
      <c r="D19" s="126">
        <v>1300000</v>
      </c>
      <c r="E19" s="125">
        <v>0</v>
      </c>
      <c r="F19" s="126">
        <v>5238353</v>
      </c>
      <c r="G19" s="127" t="s">
        <v>370</v>
      </c>
      <c r="I19" s="107" t="s">
        <v>375</v>
      </c>
      <c r="J19" s="108">
        <f>D65+D66+D88</f>
        <v>1083359</v>
      </c>
      <c r="K19" s="107" t="s">
        <v>417</v>
      </c>
    </row>
    <row r="20" spans="1:11" ht="20.100000000000001" customHeight="1">
      <c r="A20" s="122" t="s">
        <v>415</v>
      </c>
      <c r="B20" s="123" t="s">
        <v>23</v>
      </c>
      <c r="C20" s="123" t="s">
        <v>418</v>
      </c>
      <c r="D20" s="124">
        <v>100000</v>
      </c>
      <c r="E20" s="125">
        <v>0</v>
      </c>
      <c r="F20" s="126">
        <v>5138353</v>
      </c>
      <c r="G20" s="127" t="s">
        <v>370</v>
      </c>
      <c r="I20" s="136"/>
      <c r="J20" s="137">
        <f>D87+D89+D90+D91</f>
        <v>121600</v>
      </c>
      <c r="K20" s="136" t="s">
        <v>419</v>
      </c>
    </row>
    <row r="21" spans="1:11" ht="20.100000000000001" customHeight="1">
      <c r="A21" s="122" t="s">
        <v>415</v>
      </c>
      <c r="B21" s="123" t="s">
        <v>23</v>
      </c>
      <c r="C21" s="123" t="s">
        <v>420</v>
      </c>
      <c r="D21" s="129">
        <v>50000</v>
      </c>
      <c r="E21" s="125">
        <v>0</v>
      </c>
      <c r="F21" s="126">
        <v>5088353</v>
      </c>
      <c r="G21" s="127" t="s">
        <v>370</v>
      </c>
      <c r="I21" s="136" t="s">
        <v>36</v>
      </c>
      <c r="J21" s="143">
        <f>D85+D86</f>
        <v>38670</v>
      </c>
      <c r="K21" s="136" t="s">
        <v>421</v>
      </c>
    </row>
    <row r="22" spans="1:11" ht="20.100000000000001" customHeight="1">
      <c r="A22" s="122" t="s">
        <v>415</v>
      </c>
      <c r="B22" s="123" t="s">
        <v>23</v>
      </c>
      <c r="C22" s="123" t="s">
        <v>422</v>
      </c>
      <c r="D22" s="126">
        <v>1230000</v>
      </c>
      <c r="E22" s="125">
        <v>0</v>
      </c>
      <c r="F22" s="126">
        <v>3858353</v>
      </c>
      <c r="G22" s="127" t="s">
        <v>370</v>
      </c>
      <c r="J22" s="109">
        <f>SUM(J5:J21)</f>
        <v>33543621</v>
      </c>
    </row>
    <row r="23" spans="1:11" ht="20.100000000000001" customHeight="1">
      <c r="A23" s="115" t="s">
        <v>423</v>
      </c>
      <c r="B23" s="116" t="s">
        <v>23</v>
      </c>
      <c r="C23" s="116" t="s">
        <v>424</v>
      </c>
      <c r="D23" s="117">
        <v>0</v>
      </c>
      <c r="E23" s="130">
        <v>100000000</v>
      </c>
      <c r="F23" s="130">
        <v>103858353</v>
      </c>
      <c r="G23" s="119" t="s">
        <v>425</v>
      </c>
    </row>
    <row r="24" spans="1:11" ht="20.100000000000001" customHeight="1">
      <c r="A24" s="115" t="s">
        <v>426</v>
      </c>
      <c r="B24" s="116" t="s">
        <v>23</v>
      </c>
      <c r="C24" s="116" t="s">
        <v>427</v>
      </c>
      <c r="D24" s="121">
        <v>30000000</v>
      </c>
      <c r="E24" s="117">
        <v>0</v>
      </c>
      <c r="F24" s="121">
        <v>73858353</v>
      </c>
      <c r="G24" s="119" t="s">
        <v>370</v>
      </c>
    </row>
    <row r="25" spans="1:11" ht="20.100000000000001" customHeight="1">
      <c r="A25" s="115" t="s">
        <v>426</v>
      </c>
      <c r="B25" s="116" t="s">
        <v>23</v>
      </c>
      <c r="C25" s="116" t="s">
        <v>427</v>
      </c>
      <c r="D25" s="121">
        <v>30000000</v>
      </c>
      <c r="E25" s="117">
        <v>0</v>
      </c>
      <c r="F25" s="121">
        <v>43858353</v>
      </c>
      <c r="G25" s="119" t="s">
        <v>370</v>
      </c>
    </row>
    <row r="26" spans="1:11" ht="20.100000000000001" customHeight="1">
      <c r="A26" s="115" t="s">
        <v>426</v>
      </c>
      <c r="B26" s="116" t="s">
        <v>23</v>
      </c>
      <c r="C26" s="116" t="s">
        <v>427</v>
      </c>
      <c r="D26" s="121">
        <v>12000000</v>
      </c>
      <c r="E26" s="117">
        <v>0</v>
      </c>
      <c r="F26" s="121">
        <v>31858353</v>
      </c>
      <c r="G26" s="119" t="s">
        <v>370</v>
      </c>
    </row>
    <row r="27" spans="1:11" ht="20.100000000000001" customHeight="1">
      <c r="A27" s="122" t="s">
        <v>428</v>
      </c>
      <c r="B27" s="123" t="s">
        <v>181</v>
      </c>
      <c r="C27" s="123" t="s">
        <v>429</v>
      </c>
      <c r="D27" s="124">
        <v>671410</v>
      </c>
      <c r="E27" s="125">
        <v>0</v>
      </c>
      <c r="F27" s="131">
        <v>31186943</v>
      </c>
      <c r="G27" s="127" t="s">
        <v>370</v>
      </c>
    </row>
    <row r="28" spans="1:11" ht="20.100000000000001" customHeight="1">
      <c r="A28" s="122" t="s">
        <v>428</v>
      </c>
      <c r="B28" s="123" t="s">
        <v>181</v>
      </c>
      <c r="C28" s="123" t="s">
        <v>430</v>
      </c>
      <c r="D28" s="124">
        <v>251230</v>
      </c>
      <c r="E28" s="125">
        <v>0</v>
      </c>
      <c r="F28" s="131">
        <v>30935713</v>
      </c>
      <c r="G28" s="127" t="s">
        <v>370</v>
      </c>
    </row>
    <row r="29" spans="1:11" ht="20.100000000000001" customHeight="1">
      <c r="A29" s="122" t="s">
        <v>428</v>
      </c>
      <c r="B29" s="123" t="s">
        <v>181</v>
      </c>
      <c r="C29" s="123" t="s">
        <v>431</v>
      </c>
      <c r="D29" s="124">
        <v>155510</v>
      </c>
      <c r="E29" s="125">
        <v>0</v>
      </c>
      <c r="F29" s="131">
        <v>30780203</v>
      </c>
      <c r="G29" s="127" t="s">
        <v>370</v>
      </c>
    </row>
    <row r="30" spans="1:11" ht="20.100000000000001" customHeight="1">
      <c r="A30" s="115" t="s">
        <v>432</v>
      </c>
      <c r="B30" s="116" t="s">
        <v>23</v>
      </c>
      <c r="C30" s="116" t="s">
        <v>384</v>
      </c>
      <c r="D30" s="121">
        <v>12000000</v>
      </c>
      <c r="E30" s="117">
        <v>0</v>
      </c>
      <c r="F30" s="121">
        <v>18780203</v>
      </c>
      <c r="G30" s="119" t="s">
        <v>370</v>
      </c>
    </row>
    <row r="31" spans="1:11" ht="20.100000000000001" customHeight="1">
      <c r="A31" s="115" t="s">
        <v>433</v>
      </c>
      <c r="B31" s="116" t="s">
        <v>159</v>
      </c>
      <c r="C31" s="116" t="s">
        <v>434</v>
      </c>
      <c r="D31" s="117">
        <v>0</v>
      </c>
      <c r="E31" s="120">
        <v>254700</v>
      </c>
      <c r="F31" s="121">
        <v>19034903</v>
      </c>
      <c r="G31" s="119" t="s">
        <v>435</v>
      </c>
    </row>
    <row r="32" spans="1:11" ht="20.100000000000001" customHeight="1">
      <c r="A32" s="122" t="s">
        <v>436</v>
      </c>
      <c r="B32" s="123" t="s">
        <v>23</v>
      </c>
      <c r="C32" s="123" t="s">
        <v>437</v>
      </c>
      <c r="D32" s="129">
        <v>47530</v>
      </c>
      <c r="E32" s="125">
        <v>0</v>
      </c>
      <c r="F32" s="131">
        <v>18987373</v>
      </c>
      <c r="G32" s="127" t="s">
        <v>370</v>
      </c>
    </row>
    <row r="33" spans="1:7" ht="20.100000000000001" customHeight="1">
      <c r="A33" s="122" t="s">
        <v>438</v>
      </c>
      <c r="B33" s="123" t="s">
        <v>23</v>
      </c>
      <c r="C33" s="123" t="s">
        <v>439</v>
      </c>
      <c r="D33" s="126">
        <v>1766800</v>
      </c>
      <c r="E33" s="125">
        <v>0</v>
      </c>
      <c r="F33" s="131">
        <v>17220573</v>
      </c>
      <c r="G33" s="127" t="s">
        <v>370</v>
      </c>
    </row>
    <row r="34" spans="1:7" ht="20.100000000000001" customHeight="1">
      <c r="A34" s="115" t="s">
        <v>118</v>
      </c>
      <c r="B34" s="116" t="s">
        <v>23</v>
      </c>
      <c r="C34" s="116" t="s">
        <v>381</v>
      </c>
      <c r="D34" s="117">
        <v>0</v>
      </c>
      <c r="E34" s="121">
        <v>25000000</v>
      </c>
      <c r="F34" s="121">
        <v>42220573</v>
      </c>
      <c r="G34" s="119" t="s">
        <v>370</v>
      </c>
    </row>
    <row r="35" spans="1:7" ht="20.100000000000001" customHeight="1">
      <c r="A35" s="115" t="s">
        <v>440</v>
      </c>
      <c r="B35" s="116" t="s">
        <v>23</v>
      </c>
      <c r="C35" s="116" t="s">
        <v>441</v>
      </c>
      <c r="D35" s="121">
        <v>40000000</v>
      </c>
      <c r="E35" s="117">
        <v>0</v>
      </c>
      <c r="F35" s="118">
        <v>2220573</v>
      </c>
      <c r="G35" s="119" t="s">
        <v>370</v>
      </c>
    </row>
    <row r="36" spans="1:7" ht="20.100000000000001" customHeight="1">
      <c r="A36" s="115" t="s">
        <v>442</v>
      </c>
      <c r="B36" s="116" t="s">
        <v>23</v>
      </c>
      <c r="C36" s="116" t="s">
        <v>443</v>
      </c>
      <c r="D36" s="117">
        <v>0</v>
      </c>
      <c r="E36" s="118">
        <v>2000000</v>
      </c>
      <c r="F36" s="118">
        <v>4220573</v>
      </c>
      <c r="G36" s="119" t="s">
        <v>444</v>
      </c>
    </row>
    <row r="37" spans="1:7" ht="20.100000000000001" customHeight="1">
      <c r="A37" s="115" t="s">
        <v>445</v>
      </c>
      <c r="B37" s="116" t="s">
        <v>17</v>
      </c>
      <c r="C37" s="116" t="s">
        <v>446</v>
      </c>
      <c r="D37" s="117">
        <v>0</v>
      </c>
      <c r="E37" s="121">
        <v>21584640</v>
      </c>
      <c r="F37" s="121">
        <v>25805213</v>
      </c>
      <c r="G37" s="119" t="s">
        <v>447</v>
      </c>
    </row>
    <row r="38" spans="1:7" ht="20.100000000000001" customHeight="1">
      <c r="A38" s="115" t="s">
        <v>448</v>
      </c>
      <c r="B38" s="116" t="s">
        <v>287</v>
      </c>
      <c r="C38" s="116" t="s">
        <v>449</v>
      </c>
      <c r="D38" s="117">
        <v>0</v>
      </c>
      <c r="E38" s="120">
        <v>788500</v>
      </c>
      <c r="F38" s="121">
        <v>26593713</v>
      </c>
      <c r="G38" s="119" t="s">
        <v>370</v>
      </c>
    </row>
    <row r="39" spans="1:7" ht="20.100000000000001" customHeight="1">
      <c r="A39" s="115" t="s">
        <v>450</v>
      </c>
      <c r="B39" s="116" t="s">
        <v>451</v>
      </c>
      <c r="C39" s="116" t="s">
        <v>452</v>
      </c>
      <c r="D39" s="117">
        <v>0</v>
      </c>
      <c r="E39" s="120">
        <v>788500</v>
      </c>
      <c r="F39" s="121">
        <v>25805213</v>
      </c>
      <c r="G39" s="119" t="s">
        <v>370</v>
      </c>
    </row>
    <row r="40" spans="1:7" ht="20.100000000000001" customHeight="1">
      <c r="A40" s="115" t="s">
        <v>450</v>
      </c>
      <c r="B40" s="116" t="s">
        <v>287</v>
      </c>
      <c r="C40" s="116" t="s">
        <v>453</v>
      </c>
      <c r="D40" s="117">
        <v>0</v>
      </c>
      <c r="E40" s="120">
        <v>788500</v>
      </c>
      <c r="F40" s="121">
        <v>26593713</v>
      </c>
      <c r="G40" s="119" t="s">
        <v>370</v>
      </c>
    </row>
    <row r="41" spans="1:7" ht="20.100000000000001" customHeight="1">
      <c r="A41" s="115" t="s">
        <v>124</v>
      </c>
      <c r="B41" s="116" t="s">
        <v>23</v>
      </c>
      <c r="C41" s="116" t="s">
        <v>381</v>
      </c>
      <c r="D41" s="117">
        <v>0</v>
      </c>
      <c r="E41" s="118">
        <v>4000000</v>
      </c>
      <c r="F41" s="121">
        <v>30593713</v>
      </c>
      <c r="G41" s="119" t="s">
        <v>370</v>
      </c>
    </row>
    <row r="42" spans="1:7" ht="20.100000000000001" customHeight="1">
      <c r="A42" s="115" t="s">
        <v>454</v>
      </c>
      <c r="B42" s="116" t="s">
        <v>23</v>
      </c>
      <c r="C42" s="116" t="s">
        <v>441</v>
      </c>
      <c r="D42" s="121">
        <v>30000000</v>
      </c>
      <c r="E42" s="117">
        <v>0</v>
      </c>
      <c r="F42" s="120">
        <v>593713</v>
      </c>
      <c r="G42" s="119" t="s">
        <v>370</v>
      </c>
    </row>
    <row r="43" spans="1:7" ht="20.100000000000001" customHeight="1">
      <c r="A43" s="122" t="s">
        <v>455</v>
      </c>
      <c r="B43" s="123" t="s">
        <v>181</v>
      </c>
      <c r="C43" s="123" t="s">
        <v>456</v>
      </c>
      <c r="D43" s="124">
        <v>121000</v>
      </c>
      <c r="E43" s="125">
        <v>0</v>
      </c>
      <c r="F43" s="124">
        <v>472713</v>
      </c>
      <c r="G43" s="127" t="s">
        <v>370</v>
      </c>
    </row>
    <row r="44" spans="1:7" ht="20.100000000000001" customHeight="1">
      <c r="A44" s="115" t="s">
        <v>457</v>
      </c>
      <c r="B44" s="116" t="s">
        <v>23</v>
      </c>
      <c r="C44" s="116" t="s">
        <v>443</v>
      </c>
      <c r="D44" s="117">
        <v>0</v>
      </c>
      <c r="E44" s="118">
        <v>1000000</v>
      </c>
      <c r="F44" s="118">
        <v>1472713</v>
      </c>
      <c r="G44" s="119" t="s">
        <v>444</v>
      </c>
    </row>
    <row r="45" spans="1:7" ht="20.100000000000001" customHeight="1">
      <c r="A45" s="115" t="s">
        <v>147</v>
      </c>
      <c r="B45" s="116" t="s">
        <v>23</v>
      </c>
      <c r="C45" s="116" t="s">
        <v>381</v>
      </c>
      <c r="D45" s="117">
        <v>0</v>
      </c>
      <c r="E45" s="121">
        <v>15000000</v>
      </c>
      <c r="F45" s="121">
        <v>16472713</v>
      </c>
      <c r="G45" s="119" t="s">
        <v>370</v>
      </c>
    </row>
    <row r="46" spans="1:7" ht="20.100000000000001" customHeight="1">
      <c r="A46" s="122" t="s">
        <v>458</v>
      </c>
      <c r="B46" s="123" t="s">
        <v>23</v>
      </c>
      <c r="C46" s="123" t="s">
        <v>459</v>
      </c>
      <c r="D46" s="126">
        <v>2705550</v>
      </c>
      <c r="E46" s="125">
        <v>0</v>
      </c>
      <c r="F46" s="131">
        <v>13767163</v>
      </c>
      <c r="G46" s="127" t="s">
        <v>370</v>
      </c>
    </row>
    <row r="47" spans="1:7" ht="20.100000000000001" customHeight="1">
      <c r="A47" s="122" t="s">
        <v>458</v>
      </c>
      <c r="B47" s="123" t="s">
        <v>23</v>
      </c>
      <c r="C47" s="123" t="s">
        <v>460</v>
      </c>
      <c r="D47" s="126">
        <v>1403130</v>
      </c>
      <c r="E47" s="125">
        <v>0</v>
      </c>
      <c r="F47" s="131">
        <v>12364033</v>
      </c>
      <c r="G47" s="127" t="s">
        <v>370</v>
      </c>
    </row>
    <row r="48" spans="1:7" ht="20.100000000000001" customHeight="1">
      <c r="A48" s="122" t="s">
        <v>458</v>
      </c>
      <c r="B48" s="123" t="s">
        <v>23</v>
      </c>
      <c r="C48" s="123" t="s">
        <v>461</v>
      </c>
      <c r="D48" s="126">
        <v>1432300</v>
      </c>
      <c r="E48" s="125">
        <v>0</v>
      </c>
      <c r="F48" s="131">
        <v>10931733</v>
      </c>
      <c r="G48" s="127" t="s">
        <v>370</v>
      </c>
    </row>
    <row r="49" spans="1:7" ht="20.100000000000001" customHeight="1">
      <c r="A49" s="122" t="s">
        <v>458</v>
      </c>
      <c r="B49" s="123" t="s">
        <v>23</v>
      </c>
      <c r="C49" s="123" t="s">
        <v>462</v>
      </c>
      <c r="D49" s="126">
        <v>2025890</v>
      </c>
      <c r="E49" s="125">
        <v>0</v>
      </c>
      <c r="F49" s="126">
        <v>8905843</v>
      </c>
      <c r="G49" s="127" t="s">
        <v>370</v>
      </c>
    </row>
    <row r="50" spans="1:7" ht="20.100000000000001" customHeight="1">
      <c r="A50" s="122" t="s">
        <v>458</v>
      </c>
      <c r="B50" s="123" t="s">
        <v>23</v>
      </c>
      <c r="C50" s="123" t="s">
        <v>463</v>
      </c>
      <c r="D50" s="126">
        <v>1913490</v>
      </c>
      <c r="E50" s="125">
        <v>0</v>
      </c>
      <c r="F50" s="126">
        <v>6992353</v>
      </c>
      <c r="G50" s="127" t="s">
        <v>370</v>
      </c>
    </row>
    <row r="51" spans="1:7" ht="20.100000000000001" customHeight="1">
      <c r="A51" s="122" t="s">
        <v>458</v>
      </c>
      <c r="B51" s="123" t="s">
        <v>23</v>
      </c>
      <c r="C51" s="123" t="s">
        <v>464</v>
      </c>
      <c r="D51" s="126">
        <v>1532770</v>
      </c>
      <c r="E51" s="125">
        <v>0</v>
      </c>
      <c r="F51" s="126">
        <v>5459583</v>
      </c>
      <c r="G51" s="127" t="s">
        <v>370</v>
      </c>
    </row>
    <row r="52" spans="1:7" ht="20.100000000000001" customHeight="1">
      <c r="A52" s="122" t="s">
        <v>465</v>
      </c>
      <c r="B52" s="123" t="s">
        <v>23</v>
      </c>
      <c r="C52" s="123" t="s">
        <v>466</v>
      </c>
      <c r="D52" s="126">
        <v>2086440</v>
      </c>
      <c r="E52" s="125">
        <v>0</v>
      </c>
      <c r="F52" s="126">
        <v>3373143</v>
      </c>
      <c r="G52" s="127" t="s">
        <v>370</v>
      </c>
    </row>
    <row r="53" spans="1:7" ht="20.100000000000001" customHeight="1">
      <c r="A53" s="122" t="s">
        <v>465</v>
      </c>
      <c r="B53" s="123" t="s">
        <v>23</v>
      </c>
      <c r="C53" s="123" t="s">
        <v>467</v>
      </c>
      <c r="D53" s="126">
        <v>1653770</v>
      </c>
      <c r="E53" s="125">
        <v>0</v>
      </c>
      <c r="F53" s="126">
        <v>1719373</v>
      </c>
      <c r="G53" s="127" t="s">
        <v>370</v>
      </c>
    </row>
    <row r="54" spans="1:7" ht="20.100000000000001" customHeight="1">
      <c r="A54" s="115" t="s">
        <v>152</v>
      </c>
      <c r="B54" s="116" t="s">
        <v>23</v>
      </c>
      <c r="C54" s="116" t="s">
        <v>381</v>
      </c>
      <c r="D54" s="117">
        <v>0</v>
      </c>
      <c r="E54" s="118">
        <v>3400000</v>
      </c>
      <c r="F54" s="118">
        <v>5119373</v>
      </c>
      <c r="G54" s="119" t="s">
        <v>370</v>
      </c>
    </row>
    <row r="55" spans="1:7" ht="20.100000000000001" customHeight="1">
      <c r="A55" s="122" t="s">
        <v>468</v>
      </c>
      <c r="B55" s="123" t="s">
        <v>23</v>
      </c>
      <c r="C55" s="123" t="s">
        <v>469</v>
      </c>
      <c r="D55" s="126">
        <v>5039040</v>
      </c>
      <c r="E55" s="125">
        <v>0</v>
      </c>
      <c r="F55" s="129">
        <v>80333</v>
      </c>
      <c r="G55" s="127" t="s">
        <v>370</v>
      </c>
    </row>
    <row r="56" spans="1:7" ht="20.100000000000001" customHeight="1">
      <c r="A56" s="115" t="s">
        <v>470</v>
      </c>
      <c r="B56" s="116" t="s">
        <v>23</v>
      </c>
      <c r="C56" s="116" t="s">
        <v>471</v>
      </c>
      <c r="D56" s="117">
        <v>0</v>
      </c>
      <c r="E56" s="121">
        <v>15000000</v>
      </c>
      <c r="F56" s="121">
        <v>15080333</v>
      </c>
      <c r="G56" s="119" t="s">
        <v>370</v>
      </c>
    </row>
    <row r="57" spans="1:7" ht="20.100000000000001" customHeight="1">
      <c r="A57" s="115" t="s">
        <v>470</v>
      </c>
      <c r="B57" s="116" t="s">
        <v>23</v>
      </c>
      <c r="C57" s="116" t="s">
        <v>471</v>
      </c>
      <c r="D57" s="117">
        <v>0</v>
      </c>
      <c r="E57" s="121">
        <v>15000000</v>
      </c>
      <c r="F57" s="121">
        <v>30080333</v>
      </c>
      <c r="G57" s="119" t="s">
        <v>370</v>
      </c>
    </row>
    <row r="58" spans="1:7" ht="20.100000000000001" customHeight="1">
      <c r="A58" s="115" t="s">
        <v>472</v>
      </c>
      <c r="B58" s="116" t="s">
        <v>23</v>
      </c>
      <c r="C58" s="116" t="s">
        <v>471</v>
      </c>
      <c r="D58" s="117">
        <v>0</v>
      </c>
      <c r="E58" s="118">
        <v>4000000</v>
      </c>
      <c r="F58" s="121">
        <v>34080333</v>
      </c>
      <c r="G58" s="119" t="s">
        <v>370</v>
      </c>
    </row>
    <row r="59" spans="1:7" ht="20.100000000000001" customHeight="1">
      <c r="A59" s="115" t="s">
        <v>473</v>
      </c>
      <c r="B59" s="116" t="s">
        <v>23</v>
      </c>
      <c r="C59" s="116" t="s">
        <v>474</v>
      </c>
      <c r="D59" s="121">
        <v>34000000</v>
      </c>
      <c r="E59" s="117">
        <v>0</v>
      </c>
      <c r="F59" s="128">
        <v>80333</v>
      </c>
      <c r="G59" s="119" t="s">
        <v>370</v>
      </c>
    </row>
    <row r="60" spans="1:7" ht="20.100000000000001" customHeight="1">
      <c r="A60" s="115" t="s">
        <v>475</v>
      </c>
      <c r="B60" s="116" t="s">
        <v>23</v>
      </c>
      <c r="C60" s="116" t="s">
        <v>471</v>
      </c>
      <c r="D60" s="117">
        <v>0</v>
      </c>
      <c r="E60" s="121">
        <v>11000000</v>
      </c>
      <c r="F60" s="121">
        <v>11080333</v>
      </c>
      <c r="G60" s="119" t="s">
        <v>370</v>
      </c>
    </row>
    <row r="61" spans="1:7" ht="20.100000000000001" customHeight="1">
      <c r="A61" s="115" t="s">
        <v>476</v>
      </c>
      <c r="B61" s="116" t="s">
        <v>23</v>
      </c>
      <c r="C61" s="116" t="s">
        <v>477</v>
      </c>
      <c r="D61" s="121">
        <v>10792320</v>
      </c>
      <c r="E61" s="117">
        <v>0</v>
      </c>
      <c r="F61" s="120">
        <v>288013</v>
      </c>
      <c r="G61" s="119" t="s">
        <v>370</v>
      </c>
    </row>
    <row r="62" spans="1:7" ht="20.100000000000001" customHeight="1">
      <c r="A62" s="122" t="s">
        <v>478</v>
      </c>
      <c r="B62" s="123" t="s">
        <v>479</v>
      </c>
      <c r="C62" s="123" t="s">
        <v>480</v>
      </c>
      <c r="D62" s="124">
        <v>110000</v>
      </c>
      <c r="E62" s="125">
        <v>0</v>
      </c>
      <c r="F62" s="124">
        <v>178013</v>
      </c>
      <c r="G62" s="127" t="s">
        <v>397</v>
      </c>
    </row>
    <row r="63" spans="1:7" ht="20.100000000000001" customHeight="1">
      <c r="A63" s="115" t="s">
        <v>481</v>
      </c>
      <c r="B63" s="116" t="s">
        <v>23</v>
      </c>
      <c r="C63" s="116" t="s">
        <v>405</v>
      </c>
      <c r="D63" s="117">
        <v>0</v>
      </c>
      <c r="E63" s="118">
        <v>1000000</v>
      </c>
      <c r="F63" s="118">
        <v>1178013</v>
      </c>
      <c r="G63" s="119" t="s">
        <v>406</v>
      </c>
    </row>
    <row r="64" spans="1:7" ht="20.100000000000001" customHeight="1">
      <c r="A64" s="122" t="s">
        <v>482</v>
      </c>
      <c r="B64" s="123" t="s">
        <v>181</v>
      </c>
      <c r="C64" s="123" t="s">
        <v>483</v>
      </c>
      <c r="D64" s="129">
        <v>66880</v>
      </c>
      <c r="E64" s="125">
        <v>0</v>
      </c>
      <c r="F64" s="126">
        <v>1111133</v>
      </c>
      <c r="G64" s="127" t="s">
        <v>370</v>
      </c>
    </row>
    <row r="65" spans="1:7" ht="20.100000000000001" customHeight="1">
      <c r="A65" s="122" t="s">
        <v>484</v>
      </c>
      <c r="B65" s="123" t="s">
        <v>479</v>
      </c>
      <c r="C65" s="123" t="s">
        <v>485</v>
      </c>
      <c r="D65" s="124">
        <v>194560</v>
      </c>
      <c r="E65" s="125">
        <v>0</v>
      </c>
      <c r="F65" s="124">
        <v>916573</v>
      </c>
      <c r="G65" s="127" t="s">
        <v>370</v>
      </c>
    </row>
    <row r="66" spans="1:7" ht="20.100000000000001" customHeight="1">
      <c r="A66" s="122" t="s">
        <v>484</v>
      </c>
      <c r="B66" s="123" t="s">
        <v>479</v>
      </c>
      <c r="C66" s="123" t="s">
        <v>485</v>
      </c>
      <c r="D66" s="124">
        <v>451880</v>
      </c>
      <c r="E66" s="125">
        <v>0</v>
      </c>
      <c r="F66" s="124">
        <v>464693</v>
      </c>
      <c r="G66" s="127" t="s">
        <v>370</v>
      </c>
    </row>
    <row r="67" spans="1:7" ht="20.100000000000001" customHeight="1">
      <c r="A67" s="115" t="s">
        <v>486</v>
      </c>
      <c r="B67" s="116" t="s">
        <v>23</v>
      </c>
      <c r="C67" s="116" t="s">
        <v>487</v>
      </c>
      <c r="D67" s="117">
        <v>0</v>
      </c>
      <c r="E67" s="118">
        <v>3150000</v>
      </c>
      <c r="F67" s="118">
        <v>3614693</v>
      </c>
      <c r="G67" s="119" t="s">
        <v>488</v>
      </c>
    </row>
    <row r="68" spans="1:7" ht="20.100000000000001" customHeight="1">
      <c r="A68" s="115" t="s">
        <v>489</v>
      </c>
      <c r="B68" s="116" t="s">
        <v>23</v>
      </c>
      <c r="C68" s="116" t="s">
        <v>471</v>
      </c>
      <c r="D68" s="117">
        <v>0</v>
      </c>
      <c r="E68" s="118">
        <v>2500000</v>
      </c>
      <c r="F68" s="118">
        <v>6114693</v>
      </c>
      <c r="G68" s="119" t="s">
        <v>370</v>
      </c>
    </row>
    <row r="69" spans="1:7" ht="20.100000000000001" customHeight="1">
      <c r="A69" s="115" t="s">
        <v>490</v>
      </c>
      <c r="B69" s="116" t="s">
        <v>23</v>
      </c>
      <c r="C69" s="116" t="s">
        <v>474</v>
      </c>
      <c r="D69" s="118">
        <v>6000000</v>
      </c>
      <c r="E69" s="117">
        <v>0</v>
      </c>
      <c r="F69" s="120">
        <v>114693</v>
      </c>
      <c r="G69" s="119" t="s">
        <v>370</v>
      </c>
    </row>
    <row r="70" spans="1:7" ht="20.100000000000001" customHeight="1">
      <c r="A70" s="115" t="s">
        <v>491</v>
      </c>
      <c r="B70" s="116" t="s">
        <v>23</v>
      </c>
      <c r="C70" s="116" t="s">
        <v>492</v>
      </c>
      <c r="D70" s="117">
        <v>0</v>
      </c>
      <c r="E70" s="118">
        <v>1288000</v>
      </c>
      <c r="F70" s="118">
        <v>1402693</v>
      </c>
      <c r="G70" s="119" t="s">
        <v>493</v>
      </c>
    </row>
    <row r="71" spans="1:7" ht="20.100000000000001" customHeight="1">
      <c r="A71" s="115" t="s">
        <v>494</v>
      </c>
      <c r="B71" s="116" t="s">
        <v>23</v>
      </c>
      <c r="C71" s="116" t="s">
        <v>495</v>
      </c>
      <c r="D71" s="117">
        <v>0</v>
      </c>
      <c r="E71" s="130">
        <v>100000000</v>
      </c>
      <c r="F71" s="130">
        <v>101402693</v>
      </c>
      <c r="G71" s="119" t="s">
        <v>370</v>
      </c>
    </row>
    <row r="72" spans="1:7" ht="20.100000000000001" customHeight="1">
      <c r="A72" s="115" t="s">
        <v>496</v>
      </c>
      <c r="B72" s="116" t="s">
        <v>23</v>
      </c>
      <c r="C72" s="116" t="s">
        <v>497</v>
      </c>
      <c r="D72" s="121">
        <v>15000000</v>
      </c>
      <c r="E72" s="117">
        <v>0</v>
      </c>
      <c r="F72" s="121">
        <v>86402693</v>
      </c>
      <c r="G72" s="119" t="s">
        <v>370</v>
      </c>
    </row>
    <row r="73" spans="1:7" ht="20.100000000000001" customHeight="1">
      <c r="A73" s="115" t="s">
        <v>496</v>
      </c>
      <c r="B73" s="116" t="s">
        <v>23</v>
      </c>
      <c r="C73" s="116" t="s">
        <v>497</v>
      </c>
      <c r="D73" s="121">
        <v>15000000</v>
      </c>
      <c r="E73" s="117">
        <v>0</v>
      </c>
      <c r="F73" s="121">
        <v>71402693</v>
      </c>
      <c r="G73" s="119" t="s">
        <v>370</v>
      </c>
    </row>
    <row r="74" spans="1:7" ht="20.100000000000001" customHeight="1">
      <c r="A74" s="115" t="s">
        <v>496</v>
      </c>
      <c r="B74" s="116" t="s">
        <v>23</v>
      </c>
      <c r="C74" s="116" t="s">
        <v>497</v>
      </c>
      <c r="D74" s="118">
        <v>4000000</v>
      </c>
      <c r="E74" s="117">
        <v>0</v>
      </c>
      <c r="F74" s="121">
        <v>67402693</v>
      </c>
      <c r="G74" s="119" t="s">
        <v>370</v>
      </c>
    </row>
    <row r="75" spans="1:7" ht="20.100000000000001" customHeight="1">
      <c r="A75" s="115" t="s">
        <v>496</v>
      </c>
      <c r="B75" s="116" t="s">
        <v>23</v>
      </c>
      <c r="C75" s="116" t="s">
        <v>497</v>
      </c>
      <c r="D75" s="121">
        <v>11000000</v>
      </c>
      <c r="E75" s="117">
        <v>0</v>
      </c>
      <c r="F75" s="121">
        <v>56402693</v>
      </c>
      <c r="G75" s="119" t="s">
        <v>370</v>
      </c>
    </row>
    <row r="76" spans="1:7" ht="20.100000000000001" customHeight="1">
      <c r="A76" s="115" t="s">
        <v>496</v>
      </c>
      <c r="B76" s="116" t="s">
        <v>23</v>
      </c>
      <c r="C76" s="116" t="s">
        <v>497</v>
      </c>
      <c r="D76" s="118">
        <v>2500000</v>
      </c>
      <c r="E76" s="117">
        <v>0</v>
      </c>
      <c r="F76" s="121">
        <v>53902693</v>
      </c>
      <c r="G76" s="119" t="s">
        <v>370</v>
      </c>
    </row>
    <row r="77" spans="1:7" ht="20.100000000000001" customHeight="1">
      <c r="A77" s="115" t="s">
        <v>498</v>
      </c>
      <c r="B77" s="116" t="s">
        <v>23</v>
      </c>
      <c r="C77" s="116" t="s">
        <v>474</v>
      </c>
      <c r="D77" s="121">
        <v>24000000</v>
      </c>
      <c r="E77" s="117">
        <v>0</v>
      </c>
      <c r="F77" s="121">
        <v>29902693</v>
      </c>
      <c r="G77" s="119" t="s">
        <v>370</v>
      </c>
    </row>
    <row r="78" spans="1:7" ht="20.100000000000001" customHeight="1">
      <c r="A78" s="122" t="s">
        <v>499</v>
      </c>
      <c r="B78" s="123" t="s">
        <v>23</v>
      </c>
      <c r="C78" s="123" t="s">
        <v>500</v>
      </c>
      <c r="D78" s="129">
        <v>10000</v>
      </c>
      <c r="E78" s="125">
        <v>0</v>
      </c>
      <c r="F78" s="131">
        <v>29892693</v>
      </c>
      <c r="G78" s="127" t="s">
        <v>370</v>
      </c>
    </row>
    <row r="79" spans="1:7" ht="20.100000000000001" customHeight="1">
      <c r="A79" s="115" t="s">
        <v>501</v>
      </c>
      <c r="B79" s="116" t="s">
        <v>23</v>
      </c>
      <c r="C79" s="116" t="s">
        <v>502</v>
      </c>
      <c r="D79" s="117">
        <v>0</v>
      </c>
      <c r="E79" s="121">
        <v>60000000</v>
      </c>
      <c r="F79" s="121">
        <v>89892693</v>
      </c>
      <c r="G79" s="119" t="s">
        <v>370</v>
      </c>
    </row>
    <row r="80" spans="1:7" ht="20.100000000000001" customHeight="1">
      <c r="A80" s="115" t="s">
        <v>503</v>
      </c>
      <c r="B80" s="116" t="s">
        <v>23</v>
      </c>
      <c r="C80" s="116" t="s">
        <v>504</v>
      </c>
      <c r="D80" s="121">
        <v>85850000</v>
      </c>
      <c r="E80" s="117">
        <v>0</v>
      </c>
      <c r="F80" s="118">
        <v>4042693</v>
      </c>
      <c r="G80" s="119" t="s">
        <v>370</v>
      </c>
    </row>
    <row r="81" spans="1:7" ht="20.100000000000001" customHeight="1">
      <c r="A81" s="122" t="s">
        <v>505</v>
      </c>
      <c r="B81" s="123" t="s">
        <v>23</v>
      </c>
      <c r="C81" s="123" t="s">
        <v>506</v>
      </c>
      <c r="D81" s="124">
        <v>320000</v>
      </c>
      <c r="E81" s="125">
        <v>0</v>
      </c>
      <c r="F81" s="126">
        <v>3722693</v>
      </c>
      <c r="G81" s="127" t="s">
        <v>370</v>
      </c>
    </row>
    <row r="82" spans="1:7" ht="20.100000000000001" customHeight="1">
      <c r="A82" s="115" t="s">
        <v>507</v>
      </c>
      <c r="B82" s="116" t="s">
        <v>23</v>
      </c>
      <c r="C82" s="116" t="s">
        <v>508</v>
      </c>
      <c r="D82" s="118">
        <v>3150000</v>
      </c>
      <c r="E82" s="117">
        <v>0</v>
      </c>
      <c r="F82" s="120">
        <v>572693</v>
      </c>
      <c r="G82" s="119" t="s">
        <v>370</v>
      </c>
    </row>
    <row r="83" spans="1:7" ht="20.100000000000001" customHeight="1">
      <c r="A83" s="115" t="s">
        <v>509</v>
      </c>
      <c r="B83" s="116" t="s">
        <v>23</v>
      </c>
      <c r="C83" s="116" t="s">
        <v>510</v>
      </c>
      <c r="D83" s="117">
        <v>0</v>
      </c>
      <c r="E83" s="121">
        <v>13300000</v>
      </c>
      <c r="F83" s="121">
        <v>13872693</v>
      </c>
      <c r="G83" s="119" t="s">
        <v>511</v>
      </c>
    </row>
    <row r="84" spans="1:7" ht="20.100000000000001" customHeight="1">
      <c r="A84" s="115" t="s">
        <v>512</v>
      </c>
      <c r="B84" s="116" t="s">
        <v>409</v>
      </c>
      <c r="C84" s="116" t="s">
        <v>410</v>
      </c>
      <c r="D84" s="118">
        <v>1631580</v>
      </c>
      <c r="E84" s="117">
        <v>0</v>
      </c>
      <c r="F84" s="121">
        <v>12241113</v>
      </c>
      <c r="G84" s="119" t="s">
        <v>397</v>
      </c>
    </row>
    <row r="85" spans="1:7" ht="20.100000000000001" customHeight="1">
      <c r="A85" s="122" t="s">
        <v>513</v>
      </c>
      <c r="B85" s="123" t="s">
        <v>181</v>
      </c>
      <c r="C85" s="123" t="s">
        <v>514</v>
      </c>
      <c r="D85" s="132">
        <v>6000</v>
      </c>
      <c r="E85" s="125">
        <v>0</v>
      </c>
      <c r="F85" s="131">
        <v>12235113</v>
      </c>
      <c r="G85" s="127" t="s">
        <v>370</v>
      </c>
    </row>
    <row r="86" spans="1:7" ht="20.100000000000001" customHeight="1">
      <c r="A86" s="122" t="s">
        <v>180</v>
      </c>
      <c r="B86" s="123" t="s">
        <v>181</v>
      </c>
      <c r="C86" s="123" t="s">
        <v>182</v>
      </c>
      <c r="D86" s="129">
        <v>32670</v>
      </c>
      <c r="E86" s="125">
        <v>0</v>
      </c>
      <c r="F86" s="131">
        <v>12202443</v>
      </c>
      <c r="G86" s="127" t="s">
        <v>370</v>
      </c>
    </row>
    <row r="87" spans="1:7" ht="20.100000000000001" customHeight="1">
      <c r="A87" s="122" t="s">
        <v>515</v>
      </c>
      <c r="B87" s="123" t="s">
        <v>479</v>
      </c>
      <c r="C87" s="123" t="s">
        <v>516</v>
      </c>
      <c r="D87" s="129">
        <v>25900</v>
      </c>
      <c r="E87" s="125">
        <v>0</v>
      </c>
      <c r="F87" s="131">
        <v>12176543</v>
      </c>
      <c r="G87" s="127" t="s">
        <v>370</v>
      </c>
    </row>
    <row r="88" spans="1:7" ht="20.100000000000001" customHeight="1">
      <c r="A88" s="122" t="s">
        <v>517</v>
      </c>
      <c r="B88" s="123" t="s">
        <v>479</v>
      </c>
      <c r="C88" s="123" t="s">
        <v>518</v>
      </c>
      <c r="D88" s="124">
        <v>436919</v>
      </c>
      <c r="E88" s="125">
        <v>0</v>
      </c>
      <c r="F88" s="131">
        <v>11739624</v>
      </c>
      <c r="G88" s="127" t="s">
        <v>370</v>
      </c>
    </row>
    <row r="89" spans="1:7" ht="20.100000000000001" customHeight="1">
      <c r="A89" s="122" t="s">
        <v>519</v>
      </c>
      <c r="B89" s="123" t="s">
        <v>479</v>
      </c>
      <c r="C89" s="123" t="s">
        <v>516</v>
      </c>
      <c r="D89" s="129">
        <v>25900</v>
      </c>
      <c r="E89" s="125">
        <v>0</v>
      </c>
      <c r="F89" s="131">
        <v>11713724</v>
      </c>
      <c r="G89" s="127" t="s">
        <v>370</v>
      </c>
    </row>
    <row r="90" spans="1:7" ht="20.100000000000001" customHeight="1">
      <c r="A90" s="122" t="s">
        <v>520</v>
      </c>
      <c r="B90" s="123" t="s">
        <v>479</v>
      </c>
      <c r="C90" s="123" t="s">
        <v>516</v>
      </c>
      <c r="D90" s="129">
        <v>21400</v>
      </c>
      <c r="E90" s="125">
        <v>0</v>
      </c>
      <c r="F90" s="131">
        <v>11692324</v>
      </c>
      <c r="G90" s="127" t="s">
        <v>370</v>
      </c>
    </row>
    <row r="91" spans="1:7" ht="20.100000000000001" customHeight="1">
      <c r="A91" s="122" t="s">
        <v>521</v>
      </c>
      <c r="B91" s="123" t="s">
        <v>479</v>
      </c>
      <c r="C91" s="123" t="s">
        <v>516</v>
      </c>
      <c r="D91" s="129">
        <v>48400</v>
      </c>
      <c r="E91" s="125">
        <v>0</v>
      </c>
      <c r="F91" s="131">
        <v>11643924</v>
      </c>
      <c r="G91" s="127" t="s">
        <v>370</v>
      </c>
    </row>
    <row r="92" spans="1:7" ht="20.100000000000001" customHeight="1">
      <c r="A92" s="115" t="s">
        <v>522</v>
      </c>
      <c r="B92" s="116" t="s">
        <v>23</v>
      </c>
      <c r="C92" s="116" t="s">
        <v>424</v>
      </c>
      <c r="D92" s="117">
        <v>0</v>
      </c>
      <c r="E92" s="121">
        <v>40000000</v>
      </c>
      <c r="F92" s="121">
        <v>51643924</v>
      </c>
      <c r="G92" s="119" t="s">
        <v>425</v>
      </c>
    </row>
    <row r="93" spans="1:7" ht="20.100000000000001" customHeight="1">
      <c r="A93" s="115" t="s">
        <v>187</v>
      </c>
      <c r="B93" s="116" t="s">
        <v>23</v>
      </c>
      <c r="C93" s="116" t="s">
        <v>381</v>
      </c>
      <c r="D93" s="117">
        <v>0</v>
      </c>
      <c r="E93" s="121">
        <v>17500000</v>
      </c>
      <c r="F93" s="121">
        <v>69143924</v>
      </c>
      <c r="G93" s="119" t="s">
        <v>370</v>
      </c>
    </row>
    <row r="94" spans="1:7" ht="20.100000000000001" customHeight="1">
      <c r="A94" s="115" t="s">
        <v>523</v>
      </c>
      <c r="B94" s="116" t="s">
        <v>23</v>
      </c>
      <c r="C94" s="116" t="s">
        <v>504</v>
      </c>
      <c r="D94" s="121">
        <v>64550181</v>
      </c>
      <c r="E94" s="117">
        <v>0</v>
      </c>
      <c r="F94" s="118">
        <v>4593743</v>
      </c>
      <c r="G94" s="119" t="s">
        <v>370</v>
      </c>
    </row>
    <row r="95" spans="1:7" ht="20.100000000000001" customHeight="1">
      <c r="A95" s="122" t="s">
        <v>524</v>
      </c>
      <c r="B95" s="123" t="s">
        <v>23</v>
      </c>
      <c r="C95" s="123" t="s">
        <v>422</v>
      </c>
      <c r="D95" s="126">
        <v>1000000</v>
      </c>
      <c r="E95" s="133"/>
      <c r="F95" s="126">
        <v>3593743</v>
      </c>
      <c r="G95" s="127" t="s">
        <v>370</v>
      </c>
    </row>
    <row r="96" spans="1:7" ht="20.100000000000001" customHeight="1">
      <c r="A96" s="122" t="s">
        <v>525</v>
      </c>
      <c r="B96" s="123" t="s">
        <v>23</v>
      </c>
      <c r="C96" s="123" t="s">
        <v>526</v>
      </c>
      <c r="D96" s="126">
        <v>1688412</v>
      </c>
      <c r="E96" s="133"/>
      <c r="F96" s="126">
        <v>1905331</v>
      </c>
      <c r="G96" s="127" t="s">
        <v>370</v>
      </c>
    </row>
    <row r="97" spans="1:7" ht="20.100000000000001" customHeight="1">
      <c r="A97" s="115" t="s">
        <v>195</v>
      </c>
      <c r="B97" s="116" t="s">
        <v>23</v>
      </c>
      <c r="C97" s="116" t="s">
        <v>381</v>
      </c>
      <c r="D97" s="134"/>
      <c r="E97" s="118">
        <v>2500000</v>
      </c>
      <c r="F97" s="118">
        <v>4405331</v>
      </c>
      <c r="G97" s="119" t="s">
        <v>370</v>
      </c>
    </row>
    <row r="98" spans="1:7" ht="20.100000000000001" customHeight="1">
      <c r="A98" s="115" t="s">
        <v>196</v>
      </c>
      <c r="B98" s="116" t="s">
        <v>23</v>
      </c>
      <c r="C98" s="116" t="s">
        <v>381</v>
      </c>
      <c r="D98" s="134"/>
      <c r="E98" s="118">
        <v>2000000</v>
      </c>
      <c r="F98" s="118">
        <v>6405331</v>
      </c>
      <c r="G98" s="119" t="s">
        <v>370</v>
      </c>
    </row>
    <row r="99" spans="1:7" ht="20.100000000000001" customHeight="1">
      <c r="A99" s="115" t="s">
        <v>527</v>
      </c>
      <c r="B99" s="116" t="s">
        <v>287</v>
      </c>
      <c r="C99" s="116" t="s">
        <v>528</v>
      </c>
      <c r="D99" s="134"/>
      <c r="E99" s="120">
        <v>974600</v>
      </c>
      <c r="F99" s="118">
        <v>7379931</v>
      </c>
      <c r="G99" s="119" t="s">
        <v>370</v>
      </c>
    </row>
    <row r="100" spans="1:7" ht="20.100000000000001" customHeight="1">
      <c r="A100" s="115" t="s">
        <v>529</v>
      </c>
      <c r="B100" s="116" t="s">
        <v>287</v>
      </c>
      <c r="C100" s="116" t="s">
        <v>530</v>
      </c>
      <c r="D100" s="134"/>
      <c r="E100" s="120">
        <v>501400</v>
      </c>
      <c r="F100" s="118">
        <v>7881331</v>
      </c>
      <c r="G100" s="119" t="s">
        <v>370</v>
      </c>
    </row>
    <row r="101" spans="1:7" ht="20.100000000000001" customHeight="1">
      <c r="A101" s="115" t="s">
        <v>531</v>
      </c>
      <c r="B101" s="116" t="s">
        <v>287</v>
      </c>
      <c r="C101" s="116" t="s">
        <v>311</v>
      </c>
      <c r="D101" s="134"/>
      <c r="E101" s="118">
        <v>2389600</v>
      </c>
      <c r="F101" s="121">
        <v>10270931</v>
      </c>
      <c r="G101" s="119" t="s">
        <v>370</v>
      </c>
    </row>
    <row r="102" spans="1:7" ht="20.100000000000001" customHeight="1">
      <c r="A102" s="115" t="s">
        <v>532</v>
      </c>
      <c r="B102" s="116" t="s">
        <v>287</v>
      </c>
      <c r="C102" s="116" t="s">
        <v>533</v>
      </c>
      <c r="D102" s="134"/>
      <c r="E102" s="128">
        <v>75610</v>
      </c>
      <c r="F102" s="121">
        <v>10346541</v>
      </c>
      <c r="G102" s="119" t="s">
        <v>370</v>
      </c>
    </row>
    <row r="103" spans="1:7" ht="20.100000000000001" customHeight="1">
      <c r="A103" s="115" t="s">
        <v>534</v>
      </c>
      <c r="B103" s="116" t="s">
        <v>287</v>
      </c>
      <c r="C103" s="116" t="s">
        <v>535</v>
      </c>
      <c r="D103" s="134"/>
      <c r="E103" s="128">
        <v>22000</v>
      </c>
      <c r="F103" s="121">
        <v>10368541</v>
      </c>
      <c r="G103" s="119" t="s">
        <v>370</v>
      </c>
    </row>
    <row r="104" spans="1:7" ht="20.100000000000001" customHeight="1">
      <c r="A104" s="115" t="s">
        <v>536</v>
      </c>
      <c r="B104" s="116" t="s">
        <v>23</v>
      </c>
      <c r="C104" s="116" t="s">
        <v>502</v>
      </c>
      <c r="D104" s="134"/>
      <c r="E104" s="121">
        <v>50000000</v>
      </c>
      <c r="F104" s="121">
        <v>60368541</v>
      </c>
      <c r="G104" s="119" t="s">
        <v>370</v>
      </c>
    </row>
    <row r="105" spans="1:7" ht="20.100000000000001" customHeight="1">
      <c r="A105" s="115" t="s">
        <v>537</v>
      </c>
      <c r="B105" s="116" t="s">
        <v>23</v>
      </c>
      <c r="C105" s="116" t="s">
        <v>384</v>
      </c>
      <c r="D105" s="121">
        <v>25000000</v>
      </c>
      <c r="E105" s="134"/>
      <c r="F105" s="121">
        <v>35368541</v>
      </c>
      <c r="G105" s="119" t="s">
        <v>370</v>
      </c>
    </row>
    <row r="106" spans="1:7" ht="20.100000000000001" customHeight="1">
      <c r="A106" s="115" t="s">
        <v>538</v>
      </c>
      <c r="B106" s="116" t="s">
        <v>23</v>
      </c>
      <c r="C106" s="116" t="s">
        <v>539</v>
      </c>
      <c r="D106" s="118">
        <v>3500000</v>
      </c>
      <c r="E106" s="134"/>
      <c r="F106" s="121">
        <v>31868541</v>
      </c>
      <c r="G106" s="119" t="s">
        <v>370</v>
      </c>
    </row>
    <row r="107" spans="1:7" ht="20.100000000000001" customHeight="1">
      <c r="A107" s="115" t="s">
        <v>540</v>
      </c>
      <c r="B107" s="116" t="s">
        <v>23</v>
      </c>
      <c r="C107" s="116" t="s">
        <v>401</v>
      </c>
      <c r="D107" s="118">
        <v>3000000</v>
      </c>
      <c r="E107" s="134"/>
      <c r="F107" s="121">
        <v>28868541</v>
      </c>
      <c r="G107" s="119" t="s">
        <v>370</v>
      </c>
    </row>
    <row r="108" spans="1:7" ht="20.100000000000001" customHeight="1">
      <c r="A108" s="115" t="s">
        <v>541</v>
      </c>
      <c r="B108" s="116" t="s">
        <v>23</v>
      </c>
      <c r="C108" s="116" t="s">
        <v>542</v>
      </c>
      <c r="D108" s="120">
        <v>250000</v>
      </c>
      <c r="E108" s="134"/>
      <c r="F108" s="121">
        <v>28618541</v>
      </c>
      <c r="G108" s="119" t="s">
        <v>370</v>
      </c>
    </row>
    <row r="109" spans="1:7" ht="20.100000000000001" customHeight="1">
      <c r="A109" s="115" t="s">
        <v>543</v>
      </c>
      <c r="B109" s="116" t="s">
        <v>23</v>
      </c>
      <c r="C109" s="116" t="s">
        <v>544</v>
      </c>
      <c r="D109" s="121">
        <v>20000000</v>
      </c>
      <c r="E109" s="134"/>
      <c r="F109" s="118">
        <v>8618541</v>
      </c>
      <c r="G109" s="119" t="s">
        <v>370</v>
      </c>
    </row>
    <row r="110" spans="1:7" ht="20.100000000000001" customHeight="1">
      <c r="A110" s="115" t="s">
        <v>219</v>
      </c>
      <c r="B110" s="116" t="s">
        <v>23</v>
      </c>
      <c r="C110" s="116" t="s">
        <v>381</v>
      </c>
      <c r="D110" s="134"/>
      <c r="E110" s="118">
        <v>8000000</v>
      </c>
      <c r="F110" s="121">
        <v>16618541</v>
      </c>
      <c r="G110" s="119" t="s">
        <v>370</v>
      </c>
    </row>
    <row r="111" spans="1:7" ht="20.100000000000001" customHeight="1">
      <c r="A111" s="115" t="s">
        <v>545</v>
      </c>
      <c r="B111" s="116" t="s">
        <v>23</v>
      </c>
      <c r="C111" s="116" t="s">
        <v>474</v>
      </c>
      <c r="D111" s="121">
        <v>13397540</v>
      </c>
      <c r="E111" s="134"/>
      <c r="F111" s="118">
        <v>3221001</v>
      </c>
      <c r="G111" s="119" t="s">
        <v>370</v>
      </c>
    </row>
    <row r="112" spans="1:7" ht="20.100000000000001" customHeight="1">
      <c r="A112" s="115" t="s">
        <v>546</v>
      </c>
      <c r="B112" s="116" t="s">
        <v>23</v>
      </c>
      <c r="C112" s="116" t="s">
        <v>502</v>
      </c>
      <c r="D112" s="134"/>
      <c r="E112" s="121">
        <v>50000000</v>
      </c>
      <c r="F112" s="121">
        <v>53221001</v>
      </c>
      <c r="G112" s="119" t="s">
        <v>370</v>
      </c>
    </row>
    <row r="113" spans="1:7" ht="20.100000000000001" customHeight="1">
      <c r="A113" s="115" t="s">
        <v>547</v>
      </c>
      <c r="B113" s="116" t="s">
        <v>23</v>
      </c>
      <c r="C113" s="116" t="s">
        <v>539</v>
      </c>
      <c r="D113" s="121">
        <v>44000000</v>
      </c>
      <c r="E113" s="134"/>
      <c r="F113" s="118">
        <v>9221001</v>
      </c>
      <c r="G113" s="119" t="s">
        <v>370</v>
      </c>
    </row>
    <row r="114" spans="1:7" ht="20.100000000000001" customHeight="1">
      <c r="A114" s="115" t="s">
        <v>548</v>
      </c>
      <c r="B114" s="116" t="s">
        <v>159</v>
      </c>
      <c r="C114" s="116" t="s">
        <v>360</v>
      </c>
      <c r="D114" s="134"/>
      <c r="E114" s="121">
        <v>12579840</v>
      </c>
      <c r="F114" s="121">
        <v>21800841</v>
      </c>
      <c r="G114" s="119" t="s">
        <v>361</v>
      </c>
    </row>
    <row r="115" spans="1:7" ht="20.100000000000001" customHeight="1">
      <c r="A115" s="115" t="s">
        <v>549</v>
      </c>
      <c r="B115" s="116" t="s">
        <v>23</v>
      </c>
      <c r="C115" s="116" t="s">
        <v>504</v>
      </c>
      <c r="D115" s="121">
        <v>11400363</v>
      </c>
      <c r="E115" s="134"/>
      <c r="F115" s="121">
        <v>10400478</v>
      </c>
      <c r="G115" s="119" t="s">
        <v>370</v>
      </c>
    </row>
    <row r="116" spans="1:7" ht="20.100000000000001" customHeight="1">
      <c r="A116" s="115" t="s">
        <v>550</v>
      </c>
      <c r="B116" s="116" t="s">
        <v>23</v>
      </c>
      <c r="C116" s="116" t="s">
        <v>323</v>
      </c>
      <c r="D116" s="134"/>
      <c r="E116" s="118">
        <v>1000000</v>
      </c>
      <c r="F116" s="121">
        <v>11400478</v>
      </c>
      <c r="G116" s="119" t="s">
        <v>444</v>
      </c>
    </row>
    <row r="117" spans="1:7" ht="20.100000000000001" customHeight="1">
      <c r="A117" s="115" t="s">
        <v>551</v>
      </c>
      <c r="B117" s="116" t="s">
        <v>23</v>
      </c>
      <c r="C117" s="116" t="s">
        <v>471</v>
      </c>
      <c r="D117" s="134"/>
      <c r="E117" s="121">
        <v>30000000</v>
      </c>
      <c r="F117" s="121">
        <v>41400478</v>
      </c>
      <c r="G117" s="119" t="s">
        <v>370</v>
      </c>
    </row>
    <row r="118" spans="1:7" ht="20.100000000000001" customHeight="1">
      <c r="A118" s="115" t="s">
        <v>552</v>
      </c>
      <c r="B118" s="116" t="s">
        <v>23</v>
      </c>
      <c r="C118" s="116" t="s">
        <v>471</v>
      </c>
      <c r="D118" s="134"/>
      <c r="E118" s="121">
        <v>30000000</v>
      </c>
      <c r="F118" s="121">
        <v>71400478</v>
      </c>
      <c r="G118" s="119" t="s">
        <v>370</v>
      </c>
    </row>
    <row r="119" spans="1:7" ht="20.100000000000001" customHeight="1">
      <c r="A119" s="115" t="s">
        <v>553</v>
      </c>
      <c r="B119" s="116" t="s">
        <v>23</v>
      </c>
      <c r="C119" s="116" t="s">
        <v>471</v>
      </c>
      <c r="D119" s="134"/>
      <c r="E119" s="121">
        <v>30000000</v>
      </c>
      <c r="F119" s="130">
        <v>101400478</v>
      </c>
      <c r="G119" s="119" t="s">
        <v>370</v>
      </c>
    </row>
    <row r="120" spans="1:7" ht="20.100000000000001" customHeight="1">
      <c r="A120" s="115" t="s">
        <v>554</v>
      </c>
      <c r="B120" s="116" t="s">
        <v>23</v>
      </c>
      <c r="C120" s="116" t="s">
        <v>471</v>
      </c>
      <c r="D120" s="134"/>
      <c r="E120" s="121">
        <v>10000000</v>
      </c>
      <c r="F120" s="130">
        <v>111400478</v>
      </c>
      <c r="G120" s="119" t="s">
        <v>370</v>
      </c>
    </row>
    <row r="121" spans="1:7" ht="20.100000000000001" customHeight="1">
      <c r="A121" s="115" t="s">
        <v>555</v>
      </c>
      <c r="B121" s="116" t="s">
        <v>23</v>
      </c>
      <c r="C121" s="116" t="s">
        <v>544</v>
      </c>
      <c r="D121" s="121">
        <v>57083440</v>
      </c>
      <c r="E121" s="134"/>
      <c r="F121" s="121">
        <v>54317038</v>
      </c>
      <c r="G121" s="119" t="s">
        <v>370</v>
      </c>
    </row>
    <row r="122" spans="1:7" ht="20.100000000000001" customHeight="1">
      <c r="A122" s="115" t="s">
        <v>556</v>
      </c>
      <c r="B122" s="116" t="s">
        <v>23</v>
      </c>
      <c r="C122" s="116" t="s">
        <v>557</v>
      </c>
      <c r="D122" s="134"/>
      <c r="E122" s="121">
        <v>12180000</v>
      </c>
      <c r="F122" s="121">
        <v>66497038</v>
      </c>
      <c r="G122" s="119" t="s">
        <v>558</v>
      </c>
    </row>
    <row r="123" spans="1:7" ht="20.100000000000001" customHeight="1">
      <c r="A123" s="115" t="s">
        <v>559</v>
      </c>
      <c r="B123" s="116" t="s">
        <v>23</v>
      </c>
      <c r="C123" s="116" t="s">
        <v>560</v>
      </c>
      <c r="D123" s="134"/>
      <c r="E123" s="121">
        <v>19648000</v>
      </c>
      <c r="F123" s="121">
        <v>86145038</v>
      </c>
      <c r="G123" s="119" t="s">
        <v>561</v>
      </c>
    </row>
    <row r="124" spans="1:7" ht="20.100000000000001" customHeight="1">
      <c r="A124" s="115" t="s">
        <v>562</v>
      </c>
      <c r="B124" s="116" t="s">
        <v>23</v>
      </c>
      <c r="C124" s="116" t="s">
        <v>405</v>
      </c>
      <c r="D124" s="134"/>
      <c r="E124" s="118">
        <v>1000000</v>
      </c>
      <c r="F124" s="121">
        <v>87145038</v>
      </c>
      <c r="G124" s="119" t="s">
        <v>406</v>
      </c>
    </row>
    <row r="125" spans="1:7" ht="20.100000000000001" customHeight="1">
      <c r="A125" s="115" t="s">
        <v>563</v>
      </c>
      <c r="B125" s="116" t="s">
        <v>23</v>
      </c>
      <c r="C125" s="116" t="s">
        <v>564</v>
      </c>
      <c r="D125" s="134"/>
      <c r="E125" s="121">
        <v>12180000</v>
      </c>
      <c r="F125" s="121">
        <v>99325038</v>
      </c>
      <c r="G125" s="119" t="s">
        <v>565</v>
      </c>
    </row>
    <row r="126" spans="1:7" ht="20.100000000000001" customHeight="1">
      <c r="A126" s="115" t="s">
        <v>563</v>
      </c>
      <c r="B126" s="116" t="s">
        <v>23</v>
      </c>
      <c r="C126" s="116" t="s">
        <v>564</v>
      </c>
      <c r="D126" s="134"/>
      <c r="E126" s="118">
        <v>3588000</v>
      </c>
      <c r="F126" s="130">
        <v>102913038</v>
      </c>
      <c r="G126" s="119" t="s">
        <v>565</v>
      </c>
    </row>
    <row r="127" spans="1:7" ht="20.100000000000001" customHeight="1">
      <c r="A127" s="115" t="s">
        <v>236</v>
      </c>
      <c r="B127" s="116" t="s">
        <v>23</v>
      </c>
      <c r="C127" s="116" t="s">
        <v>381</v>
      </c>
      <c r="D127" s="134"/>
      <c r="E127" s="121">
        <v>12000000</v>
      </c>
      <c r="F127" s="130">
        <v>114913038</v>
      </c>
      <c r="G127" s="119" t="s">
        <v>370</v>
      </c>
    </row>
    <row r="128" spans="1:7" ht="20.100000000000001" customHeight="1">
      <c r="A128" s="115" t="s">
        <v>566</v>
      </c>
      <c r="B128" s="116" t="s">
        <v>23</v>
      </c>
      <c r="C128" s="116" t="s">
        <v>471</v>
      </c>
      <c r="D128" s="134"/>
      <c r="E128" s="121">
        <v>20000000</v>
      </c>
      <c r="F128" s="130">
        <v>134913038</v>
      </c>
      <c r="G128" s="119" t="s">
        <v>370</v>
      </c>
    </row>
    <row r="129" spans="1:7" ht="20.100000000000001" customHeight="1">
      <c r="A129" s="115" t="s">
        <v>567</v>
      </c>
      <c r="B129" s="116" t="s">
        <v>23</v>
      </c>
      <c r="C129" s="116" t="s">
        <v>471</v>
      </c>
      <c r="D129" s="134"/>
      <c r="E129" s="121">
        <v>20000000</v>
      </c>
      <c r="F129" s="130">
        <v>154913038</v>
      </c>
      <c r="G129" s="119" t="s">
        <v>370</v>
      </c>
    </row>
    <row r="130" spans="1:7" ht="20.100000000000001" customHeight="1">
      <c r="A130" s="115" t="s">
        <v>567</v>
      </c>
      <c r="B130" s="116" t="s">
        <v>23</v>
      </c>
      <c r="C130" s="116" t="s">
        <v>471</v>
      </c>
      <c r="D130" s="134"/>
      <c r="E130" s="121">
        <v>20000000</v>
      </c>
      <c r="F130" s="130">
        <v>174913038</v>
      </c>
      <c r="G130" s="119" t="s">
        <v>370</v>
      </c>
    </row>
    <row r="131" spans="1:7" ht="20.100000000000001" customHeight="1">
      <c r="A131" s="115" t="s">
        <v>568</v>
      </c>
      <c r="B131" s="116" t="s">
        <v>23</v>
      </c>
      <c r="C131" s="116" t="s">
        <v>401</v>
      </c>
      <c r="D131" s="121">
        <v>50000000</v>
      </c>
      <c r="E131" s="134"/>
      <c r="F131" s="130">
        <v>124913038</v>
      </c>
      <c r="G131" s="119" t="s">
        <v>370</v>
      </c>
    </row>
    <row r="132" spans="1:7" ht="20.100000000000001" customHeight="1">
      <c r="A132" s="115" t="s">
        <v>569</v>
      </c>
      <c r="B132" s="116" t="s">
        <v>23</v>
      </c>
      <c r="C132" s="116" t="s">
        <v>539</v>
      </c>
      <c r="D132" s="118">
        <v>7150705</v>
      </c>
      <c r="E132" s="134"/>
      <c r="F132" s="130">
        <v>117762333</v>
      </c>
      <c r="G132" s="119" t="s">
        <v>370</v>
      </c>
    </row>
    <row r="133" spans="1:7" ht="20.100000000000001" customHeight="1">
      <c r="A133" s="115" t="s">
        <v>570</v>
      </c>
      <c r="B133" s="116" t="s">
        <v>23</v>
      </c>
      <c r="C133" s="116" t="s">
        <v>571</v>
      </c>
      <c r="D133" s="121">
        <v>15573789</v>
      </c>
      <c r="E133" s="134"/>
      <c r="F133" s="130">
        <v>102188544</v>
      </c>
      <c r="G133" s="119" t="s">
        <v>370</v>
      </c>
    </row>
    <row r="134" spans="1:7" ht="20.100000000000001" customHeight="1">
      <c r="A134" s="115" t="s">
        <v>570</v>
      </c>
      <c r="B134" s="116" t="s">
        <v>23</v>
      </c>
      <c r="C134" s="116" t="s">
        <v>571</v>
      </c>
      <c r="D134" s="130">
        <v>100000000</v>
      </c>
      <c r="E134" s="134"/>
      <c r="F134" s="118">
        <v>2188544</v>
      </c>
      <c r="G134" s="119" t="s">
        <v>370</v>
      </c>
    </row>
    <row r="135" spans="1:7" ht="20.100000000000001" customHeight="1">
      <c r="A135" s="122" t="s">
        <v>572</v>
      </c>
      <c r="B135" s="123" t="s">
        <v>181</v>
      </c>
      <c r="C135" s="123" t="s">
        <v>573</v>
      </c>
      <c r="D135" s="126">
        <v>1217820</v>
      </c>
      <c r="E135" s="133"/>
      <c r="F135" s="124">
        <v>970724</v>
      </c>
      <c r="G135" s="127" t="s">
        <v>370</v>
      </c>
    </row>
    <row r="136" spans="1:7" ht="20.100000000000001" customHeight="1">
      <c r="A136" s="122" t="s">
        <v>572</v>
      </c>
      <c r="B136" s="123" t="s">
        <v>181</v>
      </c>
      <c r="C136" s="123" t="s">
        <v>574</v>
      </c>
      <c r="D136" s="124">
        <v>970720</v>
      </c>
      <c r="E136" s="133"/>
      <c r="F136" s="135">
        <v>4</v>
      </c>
      <c r="G136" s="127" t="s">
        <v>370</v>
      </c>
    </row>
  </sheetData>
  <phoneticPr fontId="3" type="noConversion"/>
  <pageMargins left="0.75" right="0.75" top="1" bottom="1" header="0" footer="0"/>
  <pageSetup paperSize="10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0"/>
  <sheetViews>
    <sheetView workbookViewId="0">
      <selection activeCell="G17" sqref="G17"/>
    </sheetView>
  </sheetViews>
  <sheetFormatPr defaultRowHeight="12.75"/>
  <cols>
    <col min="1" max="1" width="12.125" style="47" customWidth="1"/>
    <col min="2" max="2" width="10.375" style="47" customWidth="1"/>
    <col min="3" max="3" width="12.75" style="47" customWidth="1"/>
    <col min="4" max="4" width="16.75" style="47" customWidth="1"/>
    <col min="5" max="5" width="15" style="47" customWidth="1"/>
    <col min="6" max="7" width="13.5" style="47" customWidth="1"/>
    <col min="8" max="8" width="14.625" style="47" customWidth="1"/>
    <col min="9" max="9" width="21.375" style="47" customWidth="1"/>
    <col min="10" max="11" width="8.375" style="1" customWidth="1"/>
    <col min="12" max="12" width="9.75" style="1" bestFit="1" customWidth="1"/>
    <col min="13" max="13" width="9.625" style="1" bestFit="1" customWidth="1"/>
    <col min="14" max="256" width="9" style="1"/>
    <col min="257" max="257" width="12.125" style="1" customWidth="1"/>
    <col min="258" max="258" width="10.375" style="1" customWidth="1"/>
    <col min="259" max="259" width="12.75" style="1" customWidth="1"/>
    <col min="260" max="260" width="16.75" style="1" customWidth="1"/>
    <col min="261" max="261" width="15" style="1" customWidth="1"/>
    <col min="262" max="263" width="13.5" style="1" customWidth="1"/>
    <col min="264" max="264" width="14.625" style="1" customWidth="1"/>
    <col min="265" max="265" width="21.375" style="1" customWidth="1"/>
    <col min="266" max="267" width="8.375" style="1" customWidth="1"/>
    <col min="268" max="268" width="9.75" style="1" bestFit="1" customWidth="1"/>
    <col min="269" max="269" width="9.625" style="1" bestFit="1" customWidth="1"/>
    <col min="270" max="512" width="9" style="1"/>
    <col min="513" max="513" width="12.125" style="1" customWidth="1"/>
    <col min="514" max="514" width="10.375" style="1" customWidth="1"/>
    <col min="515" max="515" width="12.75" style="1" customWidth="1"/>
    <col min="516" max="516" width="16.75" style="1" customWidth="1"/>
    <col min="517" max="517" width="15" style="1" customWidth="1"/>
    <col min="518" max="519" width="13.5" style="1" customWidth="1"/>
    <col min="520" max="520" width="14.625" style="1" customWidth="1"/>
    <col min="521" max="521" width="21.375" style="1" customWidth="1"/>
    <col min="522" max="523" width="8.375" style="1" customWidth="1"/>
    <col min="524" max="524" width="9.75" style="1" bestFit="1" customWidth="1"/>
    <col min="525" max="525" width="9.625" style="1" bestFit="1" customWidth="1"/>
    <col min="526" max="768" width="9" style="1"/>
    <col min="769" max="769" width="12.125" style="1" customWidth="1"/>
    <col min="770" max="770" width="10.375" style="1" customWidth="1"/>
    <col min="771" max="771" width="12.75" style="1" customWidth="1"/>
    <col min="772" max="772" width="16.75" style="1" customWidth="1"/>
    <col min="773" max="773" width="15" style="1" customWidth="1"/>
    <col min="774" max="775" width="13.5" style="1" customWidth="1"/>
    <col min="776" max="776" width="14.625" style="1" customWidth="1"/>
    <col min="777" max="777" width="21.375" style="1" customWidth="1"/>
    <col min="778" max="779" width="8.375" style="1" customWidth="1"/>
    <col min="780" max="780" width="9.75" style="1" bestFit="1" customWidth="1"/>
    <col min="781" max="781" width="9.625" style="1" bestFit="1" customWidth="1"/>
    <col min="782" max="1024" width="9" style="1"/>
    <col min="1025" max="1025" width="12.125" style="1" customWidth="1"/>
    <col min="1026" max="1026" width="10.375" style="1" customWidth="1"/>
    <col min="1027" max="1027" width="12.75" style="1" customWidth="1"/>
    <col min="1028" max="1028" width="16.75" style="1" customWidth="1"/>
    <col min="1029" max="1029" width="15" style="1" customWidth="1"/>
    <col min="1030" max="1031" width="13.5" style="1" customWidth="1"/>
    <col min="1032" max="1032" width="14.625" style="1" customWidth="1"/>
    <col min="1033" max="1033" width="21.375" style="1" customWidth="1"/>
    <col min="1034" max="1035" width="8.375" style="1" customWidth="1"/>
    <col min="1036" max="1036" width="9.75" style="1" bestFit="1" customWidth="1"/>
    <col min="1037" max="1037" width="9.625" style="1" bestFit="1" customWidth="1"/>
    <col min="1038" max="1280" width="9" style="1"/>
    <col min="1281" max="1281" width="12.125" style="1" customWidth="1"/>
    <col min="1282" max="1282" width="10.375" style="1" customWidth="1"/>
    <col min="1283" max="1283" width="12.75" style="1" customWidth="1"/>
    <col min="1284" max="1284" width="16.75" style="1" customWidth="1"/>
    <col min="1285" max="1285" width="15" style="1" customWidth="1"/>
    <col min="1286" max="1287" width="13.5" style="1" customWidth="1"/>
    <col min="1288" max="1288" width="14.625" style="1" customWidth="1"/>
    <col min="1289" max="1289" width="21.375" style="1" customWidth="1"/>
    <col min="1290" max="1291" width="8.375" style="1" customWidth="1"/>
    <col min="1292" max="1292" width="9.75" style="1" bestFit="1" customWidth="1"/>
    <col min="1293" max="1293" width="9.625" style="1" bestFit="1" customWidth="1"/>
    <col min="1294" max="1536" width="9" style="1"/>
    <col min="1537" max="1537" width="12.125" style="1" customWidth="1"/>
    <col min="1538" max="1538" width="10.375" style="1" customWidth="1"/>
    <col min="1539" max="1539" width="12.75" style="1" customWidth="1"/>
    <col min="1540" max="1540" width="16.75" style="1" customWidth="1"/>
    <col min="1541" max="1541" width="15" style="1" customWidth="1"/>
    <col min="1542" max="1543" width="13.5" style="1" customWidth="1"/>
    <col min="1544" max="1544" width="14.625" style="1" customWidth="1"/>
    <col min="1545" max="1545" width="21.375" style="1" customWidth="1"/>
    <col min="1546" max="1547" width="8.375" style="1" customWidth="1"/>
    <col min="1548" max="1548" width="9.75" style="1" bestFit="1" customWidth="1"/>
    <col min="1549" max="1549" width="9.625" style="1" bestFit="1" customWidth="1"/>
    <col min="1550" max="1792" width="9" style="1"/>
    <col min="1793" max="1793" width="12.125" style="1" customWidth="1"/>
    <col min="1794" max="1794" width="10.375" style="1" customWidth="1"/>
    <col min="1795" max="1795" width="12.75" style="1" customWidth="1"/>
    <col min="1796" max="1796" width="16.75" style="1" customWidth="1"/>
    <col min="1797" max="1797" width="15" style="1" customWidth="1"/>
    <col min="1798" max="1799" width="13.5" style="1" customWidth="1"/>
    <col min="1800" max="1800" width="14.625" style="1" customWidth="1"/>
    <col min="1801" max="1801" width="21.375" style="1" customWidth="1"/>
    <col min="1802" max="1803" width="8.375" style="1" customWidth="1"/>
    <col min="1804" max="1804" width="9.75" style="1" bestFit="1" customWidth="1"/>
    <col min="1805" max="1805" width="9.625" style="1" bestFit="1" customWidth="1"/>
    <col min="1806" max="2048" width="9" style="1"/>
    <col min="2049" max="2049" width="12.125" style="1" customWidth="1"/>
    <col min="2050" max="2050" width="10.375" style="1" customWidth="1"/>
    <col min="2051" max="2051" width="12.75" style="1" customWidth="1"/>
    <col min="2052" max="2052" width="16.75" style="1" customWidth="1"/>
    <col min="2053" max="2053" width="15" style="1" customWidth="1"/>
    <col min="2054" max="2055" width="13.5" style="1" customWidth="1"/>
    <col min="2056" max="2056" width="14.625" style="1" customWidth="1"/>
    <col min="2057" max="2057" width="21.375" style="1" customWidth="1"/>
    <col min="2058" max="2059" width="8.375" style="1" customWidth="1"/>
    <col min="2060" max="2060" width="9.75" style="1" bestFit="1" customWidth="1"/>
    <col min="2061" max="2061" width="9.625" style="1" bestFit="1" customWidth="1"/>
    <col min="2062" max="2304" width="9" style="1"/>
    <col min="2305" max="2305" width="12.125" style="1" customWidth="1"/>
    <col min="2306" max="2306" width="10.375" style="1" customWidth="1"/>
    <col min="2307" max="2307" width="12.75" style="1" customWidth="1"/>
    <col min="2308" max="2308" width="16.75" style="1" customWidth="1"/>
    <col min="2309" max="2309" width="15" style="1" customWidth="1"/>
    <col min="2310" max="2311" width="13.5" style="1" customWidth="1"/>
    <col min="2312" max="2312" width="14.625" style="1" customWidth="1"/>
    <col min="2313" max="2313" width="21.375" style="1" customWidth="1"/>
    <col min="2314" max="2315" width="8.375" style="1" customWidth="1"/>
    <col min="2316" max="2316" width="9.75" style="1" bestFit="1" customWidth="1"/>
    <col min="2317" max="2317" width="9.625" style="1" bestFit="1" customWidth="1"/>
    <col min="2318" max="2560" width="9" style="1"/>
    <col min="2561" max="2561" width="12.125" style="1" customWidth="1"/>
    <col min="2562" max="2562" width="10.375" style="1" customWidth="1"/>
    <col min="2563" max="2563" width="12.75" style="1" customWidth="1"/>
    <col min="2564" max="2564" width="16.75" style="1" customWidth="1"/>
    <col min="2565" max="2565" width="15" style="1" customWidth="1"/>
    <col min="2566" max="2567" width="13.5" style="1" customWidth="1"/>
    <col min="2568" max="2568" width="14.625" style="1" customWidth="1"/>
    <col min="2569" max="2569" width="21.375" style="1" customWidth="1"/>
    <col min="2570" max="2571" width="8.375" style="1" customWidth="1"/>
    <col min="2572" max="2572" width="9.75" style="1" bestFit="1" customWidth="1"/>
    <col min="2573" max="2573" width="9.625" style="1" bestFit="1" customWidth="1"/>
    <col min="2574" max="2816" width="9" style="1"/>
    <col min="2817" max="2817" width="12.125" style="1" customWidth="1"/>
    <col min="2818" max="2818" width="10.375" style="1" customWidth="1"/>
    <col min="2819" max="2819" width="12.75" style="1" customWidth="1"/>
    <col min="2820" max="2820" width="16.75" style="1" customWidth="1"/>
    <col min="2821" max="2821" width="15" style="1" customWidth="1"/>
    <col min="2822" max="2823" width="13.5" style="1" customWidth="1"/>
    <col min="2824" max="2824" width="14.625" style="1" customWidth="1"/>
    <col min="2825" max="2825" width="21.375" style="1" customWidth="1"/>
    <col min="2826" max="2827" width="8.375" style="1" customWidth="1"/>
    <col min="2828" max="2828" width="9.75" style="1" bestFit="1" customWidth="1"/>
    <col min="2829" max="2829" width="9.625" style="1" bestFit="1" customWidth="1"/>
    <col min="2830" max="3072" width="9" style="1"/>
    <col min="3073" max="3073" width="12.125" style="1" customWidth="1"/>
    <col min="3074" max="3074" width="10.375" style="1" customWidth="1"/>
    <col min="3075" max="3075" width="12.75" style="1" customWidth="1"/>
    <col min="3076" max="3076" width="16.75" style="1" customWidth="1"/>
    <col min="3077" max="3077" width="15" style="1" customWidth="1"/>
    <col min="3078" max="3079" width="13.5" style="1" customWidth="1"/>
    <col min="3080" max="3080" width="14.625" style="1" customWidth="1"/>
    <col min="3081" max="3081" width="21.375" style="1" customWidth="1"/>
    <col min="3082" max="3083" width="8.375" style="1" customWidth="1"/>
    <col min="3084" max="3084" width="9.75" style="1" bestFit="1" customWidth="1"/>
    <col min="3085" max="3085" width="9.625" style="1" bestFit="1" customWidth="1"/>
    <col min="3086" max="3328" width="9" style="1"/>
    <col min="3329" max="3329" width="12.125" style="1" customWidth="1"/>
    <col min="3330" max="3330" width="10.375" style="1" customWidth="1"/>
    <col min="3331" max="3331" width="12.75" style="1" customWidth="1"/>
    <col min="3332" max="3332" width="16.75" style="1" customWidth="1"/>
    <col min="3333" max="3333" width="15" style="1" customWidth="1"/>
    <col min="3334" max="3335" width="13.5" style="1" customWidth="1"/>
    <col min="3336" max="3336" width="14.625" style="1" customWidth="1"/>
    <col min="3337" max="3337" width="21.375" style="1" customWidth="1"/>
    <col min="3338" max="3339" width="8.375" style="1" customWidth="1"/>
    <col min="3340" max="3340" width="9.75" style="1" bestFit="1" customWidth="1"/>
    <col min="3341" max="3341" width="9.625" style="1" bestFit="1" customWidth="1"/>
    <col min="3342" max="3584" width="9" style="1"/>
    <col min="3585" max="3585" width="12.125" style="1" customWidth="1"/>
    <col min="3586" max="3586" width="10.375" style="1" customWidth="1"/>
    <col min="3587" max="3587" width="12.75" style="1" customWidth="1"/>
    <col min="3588" max="3588" width="16.75" style="1" customWidth="1"/>
    <col min="3589" max="3589" width="15" style="1" customWidth="1"/>
    <col min="3590" max="3591" width="13.5" style="1" customWidth="1"/>
    <col min="3592" max="3592" width="14.625" style="1" customWidth="1"/>
    <col min="3593" max="3593" width="21.375" style="1" customWidth="1"/>
    <col min="3594" max="3595" width="8.375" style="1" customWidth="1"/>
    <col min="3596" max="3596" width="9.75" style="1" bestFit="1" customWidth="1"/>
    <col min="3597" max="3597" width="9.625" style="1" bestFit="1" customWidth="1"/>
    <col min="3598" max="3840" width="9" style="1"/>
    <col min="3841" max="3841" width="12.125" style="1" customWidth="1"/>
    <col min="3842" max="3842" width="10.375" style="1" customWidth="1"/>
    <col min="3843" max="3843" width="12.75" style="1" customWidth="1"/>
    <col min="3844" max="3844" width="16.75" style="1" customWidth="1"/>
    <col min="3845" max="3845" width="15" style="1" customWidth="1"/>
    <col min="3846" max="3847" width="13.5" style="1" customWidth="1"/>
    <col min="3848" max="3848" width="14.625" style="1" customWidth="1"/>
    <col min="3849" max="3849" width="21.375" style="1" customWidth="1"/>
    <col min="3850" max="3851" width="8.375" style="1" customWidth="1"/>
    <col min="3852" max="3852" width="9.75" style="1" bestFit="1" customWidth="1"/>
    <col min="3853" max="3853" width="9.625" style="1" bestFit="1" customWidth="1"/>
    <col min="3854" max="4096" width="9" style="1"/>
    <col min="4097" max="4097" width="12.125" style="1" customWidth="1"/>
    <col min="4098" max="4098" width="10.375" style="1" customWidth="1"/>
    <col min="4099" max="4099" width="12.75" style="1" customWidth="1"/>
    <col min="4100" max="4100" width="16.75" style="1" customWidth="1"/>
    <col min="4101" max="4101" width="15" style="1" customWidth="1"/>
    <col min="4102" max="4103" width="13.5" style="1" customWidth="1"/>
    <col min="4104" max="4104" width="14.625" style="1" customWidth="1"/>
    <col min="4105" max="4105" width="21.375" style="1" customWidth="1"/>
    <col min="4106" max="4107" width="8.375" style="1" customWidth="1"/>
    <col min="4108" max="4108" width="9.75" style="1" bestFit="1" customWidth="1"/>
    <col min="4109" max="4109" width="9.625" style="1" bestFit="1" customWidth="1"/>
    <col min="4110" max="4352" width="9" style="1"/>
    <col min="4353" max="4353" width="12.125" style="1" customWidth="1"/>
    <col min="4354" max="4354" width="10.375" style="1" customWidth="1"/>
    <col min="4355" max="4355" width="12.75" style="1" customWidth="1"/>
    <col min="4356" max="4356" width="16.75" style="1" customWidth="1"/>
    <col min="4357" max="4357" width="15" style="1" customWidth="1"/>
    <col min="4358" max="4359" width="13.5" style="1" customWidth="1"/>
    <col min="4360" max="4360" width="14.625" style="1" customWidth="1"/>
    <col min="4361" max="4361" width="21.375" style="1" customWidth="1"/>
    <col min="4362" max="4363" width="8.375" style="1" customWidth="1"/>
    <col min="4364" max="4364" width="9.75" style="1" bestFit="1" customWidth="1"/>
    <col min="4365" max="4365" width="9.625" style="1" bestFit="1" customWidth="1"/>
    <col min="4366" max="4608" width="9" style="1"/>
    <col min="4609" max="4609" width="12.125" style="1" customWidth="1"/>
    <col min="4610" max="4610" width="10.375" style="1" customWidth="1"/>
    <col min="4611" max="4611" width="12.75" style="1" customWidth="1"/>
    <col min="4612" max="4612" width="16.75" style="1" customWidth="1"/>
    <col min="4613" max="4613" width="15" style="1" customWidth="1"/>
    <col min="4614" max="4615" width="13.5" style="1" customWidth="1"/>
    <col min="4616" max="4616" width="14.625" style="1" customWidth="1"/>
    <col min="4617" max="4617" width="21.375" style="1" customWidth="1"/>
    <col min="4618" max="4619" width="8.375" style="1" customWidth="1"/>
    <col min="4620" max="4620" width="9.75" style="1" bestFit="1" customWidth="1"/>
    <col min="4621" max="4621" width="9.625" style="1" bestFit="1" customWidth="1"/>
    <col min="4622" max="4864" width="9" style="1"/>
    <col min="4865" max="4865" width="12.125" style="1" customWidth="1"/>
    <col min="4866" max="4866" width="10.375" style="1" customWidth="1"/>
    <col min="4867" max="4867" width="12.75" style="1" customWidth="1"/>
    <col min="4868" max="4868" width="16.75" style="1" customWidth="1"/>
    <col min="4869" max="4869" width="15" style="1" customWidth="1"/>
    <col min="4870" max="4871" width="13.5" style="1" customWidth="1"/>
    <col min="4872" max="4872" width="14.625" style="1" customWidth="1"/>
    <col min="4873" max="4873" width="21.375" style="1" customWidth="1"/>
    <col min="4874" max="4875" width="8.375" style="1" customWidth="1"/>
    <col min="4876" max="4876" width="9.75" style="1" bestFit="1" customWidth="1"/>
    <col min="4877" max="4877" width="9.625" style="1" bestFit="1" customWidth="1"/>
    <col min="4878" max="5120" width="9" style="1"/>
    <col min="5121" max="5121" width="12.125" style="1" customWidth="1"/>
    <col min="5122" max="5122" width="10.375" style="1" customWidth="1"/>
    <col min="5123" max="5123" width="12.75" style="1" customWidth="1"/>
    <col min="5124" max="5124" width="16.75" style="1" customWidth="1"/>
    <col min="5125" max="5125" width="15" style="1" customWidth="1"/>
    <col min="5126" max="5127" width="13.5" style="1" customWidth="1"/>
    <col min="5128" max="5128" width="14.625" style="1" customWidth="1"/>
    <col min="5129" max="5129" width="21.375" style="1" customWidth="1"/>
    <col min="5130" max="5131" width="8.375" style="1" customWidth="1"/>
    <col min="5132" max="5132" width="9.75" style="1" bestFit="1" customWidth="1"/>
    <col min="5133" max="5133" width="9.625" style="1" bestFit="1" customWidth="1"/>
    <col min="5134" max="5376" width="9" style="1"/>
    <col min="5377" max="5377" width="12.125" style="1" customWidth="1"/>
    <col min="5378" max="5378" width="10.375" style="1" customWidth="1"/>
    <col min="5379" max="5379" width="12.75" style="1" customWidth="1"/>
    <col min="5380" max="5380" width="16.75" style="1" customWidth="1"/>
    <col min="5381" max="5381" width="15" style="1" customWidth="1"/>
    <col min="5382" max="5383" width="13.5" style="1" customWidth="1"/>
    <col min="5384" max="5384" width="14.625" style="1" customWidth="1"/>
    <col min="5385" max="5385" width="21.375" style="1" customWidth="1"/>
    <col min="5386" max="5387" width="8.375" style="1" customWidth="1"/>
    <col min="5388" max="5388" width="9.75" style="1" bestFit="1" customWidth="1"/>
    <col min="5389" max="5389" width="9.625" style="1" bestFit="1" customWidth="1"/>
    <col min="5390" max="5632" width="9" style="1"/>
    <col min="5633" max="5633" width="12.125" style="1" customWidth="1"/>
    <col min="5634" max="5634" width="10.375" style="1" customWidth="1"/>
    <col min="5635" max="5635" width="12.75" style="1" customWidth="1"/>
    <col min="5636" max="5636" width="16.75" style="1" customWidth="1"/>
    <col min="5637" max="5637" width="15" style="1" customWidth="1"/>
    <col min="5638" max="5639" width="13.5" style="1" customWidth="1"/>
    <col min="5640" max="5640" width="14.625" style="1" customWidth="1"/>
    <col min="5641" max="5641" width="21.375" style="1" customWidth="1"/>
    <col min="5642" max="5643" width="8.375" style="1" customWidth="1"/>
    <col min="5644" max="5644" width="9.75" style="1" bestFit="1" customWidth="1"/>
    <col min="5645" max="5645" width="9.625" style="1" bestFit="1" customWidth="1"/>
    <col min="5646" max="5888" width="9" style="1"/>
    <col min="5889" max="5889" width="12.125" style="1" customWidth="1"/>
    <col min="5890" max="5890" width="10.375" style="1" customWidth="1"/>
    <col min="5891" max="5891" width="12.75" style="1" customWidth="1"/>
    <col min="5892" max="5892" width="16.75" style="1" customWidth="1"/>
    <col min="5893" max="5893" width="15" style="1" customWidth="1"/>
    <col min="5894" max="5895" width="13.5" style="1" customWidth="1"/>
    <col min="5896" max="5896" width="14.625" style="1" customWidth="1"/>
    <col min="5897" max="5897" width="21.375" style="1" customWidth="1"/>
    <col min="5898" max="5899" width="8.375" style="1" customWidth="1"/>
    <col min="5900" max="5900" width="9.75" style="1" bestFit="1" customWidth="1"/>
    <col min="5901" max="5901" width="9.625" style="1" bestFit="1" customWidth="1"/>
    <col min="5902" max="6144" width="9" style="1"/>
    <col min="6145" max="6145" width="12.125" style="1" customWidth="1"/>
    <col min="6146" max="6146" width="10.375" style="1" customWidth="1"/>
    <col min="6147" max="6147" width="12.75" style="1" customWidth="1"/>
    <col min="6148" max="6148" width="16.75" style="1" customWidth="1"/>
    <col min="6149" max="6149" width="15" style="1" customWidth="1"/>
    <col min="6150" max="6151" width="13.5" style="1" customWidth="1"/>
    <col min="6152" max="6152" width="14.625" style="1" customWidth="1"/>
    <col min="6153" max="6153" width="21.375" style="1" customWidth="1"/>
    <col min="6154" max="6155" width="8.375" style="1" customWidth="1"/>
    <col min="6156" max="6156" width="9.75" style="1" bestFit="1" customWidth="1"/>
    <col min="6157" max="6157" width="9.625" style="1" bestFit="1" customWidth="1"/>
    <col min="6158" max="6400" width="9" style="1"/>
    <col min="6401" max="6401" width="12.125" style="1" customWidth="1"/>
    <col min="6402" max="6402" width="10.375" style="1" customWidth="1"/>
    <col min="6403" max="6403" width="12.75" style="1" customWidth="1"/>
    <col min="6404" max="6404" width="16.75" style="1" customWidth="1"/>
    <col min="6405" max="6405" width="15" style="1" customWidth="1"/>
    <col min="6406" max="6407" width="13.5" style="1" customWidth="1"/>
    <col min="6408" max="6408" width="14.625" style="1" customWidth="1"/>
    <col min="6409" max="6409" width="21.375" style="1" customWidth="1"/>
    <col min="6410" max="6411" width="8.375" style="1" customWidth="1"/>
    <col min="6412" max="6412" width="9.75" style="1" bestFit="1" customWidth="1"/>
    <col min="6413" max="6413" width="9.625" style="1" bestFit="1" customWidth="1"/>
    <col min="6414" max="6656" width="9" style="1"/>
    <col min="6657" max="6657" width="12.125" style="1" customWidth="1"/>
    <col min="6658" max="6658" width="10.375" style="1" customWidth="1"/>
    <col min="6659" max="6659" width="12.75" style="1" customWidth="1"/>
    <col min="6660" max="6660" width="16.75" style="1" customWidth="1"/>
    <col min="6661" max="6661" width="15" style="1" customWidth="1"/>
    <col min="6662" max="6663" width="13.5" style="1" customWidth="1"/>
    <col min="6664" max="6664" width="14.625" style="1" customWidth="1"/>
    <col min="6665" max="6665" width="21.375" style="1" customWidth="1"/>
    <col min="6666" max="6667" width="8.375" style="1" customWidth="1"/>
    <col min="6668" max="6668" width="9.75" style="1" bestFit="1" customWidth="1"/>
    <col min="6669" max="6669" width="9.625" style="1" bestFit="1" customWidth="1"/>
    <col min="6670" max="6912" width="9" style="1"/>
    <col min="6913" max="6913" width="12.125" style="1" customWidth="1"/>
    <col min="6914" max="6914" width="10.375" style="1" customWidth="1"/>
    <col min="6915" max="6915" width="12.75" style="1" customWidth="1"/>
    <col min="6916" max="6916" width="16.75" style="1" customWidth="1"/>
    <col min="6917" max="6917" width="15" style="1" customWidth="1"/>
    <col min="6918" max="6919" width="13.5" style="1" customWidth="1"/>
    <col min="6920" max="6920" width="14.625" style="1" customWidth="1"/>
    <col min="6921" max="6921" width="21.375" style="1" customWidth="1"/>
    <col min="6922" max="6923" width="8.375" style="1" customWidth="1"/>
    <col min="6924" max="6924" width="9.75" style="1" bestFit="1" customWidth="1"/>
    <col min="6925" max="6925" width="9.625" style="1" bestFit="1" customWidth="1"/>
    <col min="6926" max="7168" width="9" style="1"/>
    <col min="7169" max="7169" width="12.125" style="1" customWidth="1"/>
    <col min="7170" max="7170" width="10.375" style="1" customWidth="1"/>
    <col min="7171" max="7171" width="12.75" style="1" customWidth="1"/>
    <col min="7172" max="7172" width="16.75" style="1" customWidth="1"/>
    <col min="7173" max="7173" width="15" style="1" customWidth="1"/>
    <col min="7174" max="7175" width="13.5" style="1" customWidth="1"/>
    <col min="7176" max="7176" width="14.625" style="1" customWidth="1"/>
    <col min="7177" max="7177" width="21.375" style="1" customWidth="1"/>
    <col min="7178" max="7179" width="8.375" style="1" customWidth="1"/>
    <col min="7180" max="7180" width="9.75" style="1" bestFit="1" customWidth="1"/>
    <col min="7181" max="7181" width="9.625" style="1" bestFit="1" customWidth="1"/>
    <col min="7182" max="7424" width="9" style="1"/>
    <col min="7425" max="7425" width="12.125" style="1" customWidth="1"/>
    <col min="7426" max="7426" width="10.375" style="1" customWidth="1"/>
    <col min="7427" max="7427" width="12.75" style="1" customWidth="1"/>
    <col min="7428" max="7428" width="16.75" style="1" customWidth="1"/>
    <col min="7429" max="7429" width="15" style="1" customWidth="1"/>
    <col min="7430" max="7431" width="13.5" style="1" customWidth="1"/>
    <col min="7432" max="7432" width="14.625" style="1" customWidth="1"/>
    <col min="7433" max="7433" width="21.375" style="1" customWidth="1"/>
    <col min="7434" max="7435" width="8.375" style="1" customWidth="1"/>
    <col min="7436" max="7436" width="9.75" style="1" bestFit="1" customWidth="1"/>
    <col min="7437" max="7437" width="9.625" style="1" bestFit="1" customWidth="1"/>
    <col min="7438" max="7680" width="9" style="1"/>
    <col min="7681" max="7681" width="12.125" style="1" customWidth="1"/>
    <col min="7682" max="7682" width="10.375" style="1" customWidth="1"/>
    <col min="7683" max="7683" width="12.75" style="1" customWidth="1"/>
    <col min="7684" max="7684" width="16.75" style="1" customWidth="1"/>
    <col min="7685" max="7685" width="15" style="1" customWidth="1"/>
    <col min="7686" max="7687" width="13.5" style="1" customWidth="1"/>
    <col min="7688" max="7688" width="14.625" style="1" customWidth="1"/>
    <col min="7689" max="7689" width="21.375" style="1" customWidth="1"/>
    <col min="7690" max="7691" width="8.375" style="1" customWidth="1"/>
    <col min="7692" max="7692" width="9.75" style="1" bestFit="1" customWidth="1"/>
    <col min="7693" max="7693" width="9.625" style="1" bestFit="1" customWidth="1"/>
    <col min="7694" max="7936" width="9" style="1"/>
    <col min="7937" max="7937" width="12.125" style="1" customWidth="1"/>
    <col min="7938" max="7938" width="10.375" style="1" customWidth="1"/>
    <col min="7939" max="7939" width="12.75" style="1" customWidth="1"/>
    <col min="7940" max="7940" width="16.75" style="1" customWidth="1"/>
    <col min="7941" max="7941" width="15" style="1" customWidth="1"/>
    <col min="7942" max="7943" width="13.5" style="1" customWidth="1"/>
    <col min="7944" max="7944" width="14.625" style="1" customWidth="1"/>
    <col min="7945" max="7945" width="21.375" style="1" customWidth="1"/>
    <col min="7946" max="7947" width="8.375" style="1" customWidth="1"/>
    <col min="7948" max="7948" width="9.75" style="1" bestFit="1" customWidth="1"/>
    <col min="7949" max="7949" width="9.625" style="1" bestFit="1" customWidth="1"/>
    <col min="7950" max="8192" width="9" style="1"/>
    <col min="8193" max="8193" width="12.125" style="1" customWidth="1"/>
    <col min="8194" max="8194" width="10.375" style="1" customWidth="1"/>
    <col min="8195" max="8195" width="12.75" style="1" customWidth="1"/>
    <col min="8196" max="8196" width="16.75" style="1" customWidth="1"/>
    <col min="8197" max="8197" width="15" style="1" customWidth="1"/>
    <col min="8198" max="8199" width="13.5" style="1" customWidth="1"/>
    <col min="8200" max="8200" width="14.625" style="1" customWidth="1"/>
    <col min="8201" max="8201" width="21.375" style="1" customWidth="1"/>
    <col min="8202" max="8203" width="8.375" style="1" customWidth="1"/>
    <col min="8204" max="8204" width="9.75" style="1" bestFit="1" customWidth="1"/>
    <col min="8205" max="8205" width="9.625" style="1" bestFit="1" customWidth="1"/>
    <col min="8206" max="8448" width="9" style="1"/>
    <col min="8449" max="8449" width="12.125" style="1" customWidth="1"/>
    <col min="8450" max="8450" width="10.375" style="1" customWidth="1"/>
    <col min="8451" max="8451" width="12.75" style="1" customWidth="1"/>
    <col min="8452" max="8452" width="16.75" style="1" customWidth="1"/>
    <col min="8453" max="8453" width="15" style="1" customWidth="1"/>
    <col min="8454" max="8455" width="13.5" style="1" customWidth="1"/>
    <col min="8456" max="8456" width="14.625" style="1" customWidth="1"/>
    <col min="8457" max="8457" width="21.375" style="1" customWidth="1"/>
    <col min="8458" max="8459" width="8.375" style="1" customWidth="1"/>
    <col min="8460" max="8460" width="9.75" style="1" bestFit="1" customWidth="1"/>
    <col min="8461" max="8461" width="9.625" style="1" bestFit="1" customWidth="1"/>
    <col min="8462" max="8704" width="9" style="1"/>
    <col min="8705" max="8705" width="12.125" style="1" customWidth="1"/>
    <col min="8706" max="8706" width="10.375" style="1" customWidth="1"/>
    <col min="8707" max="8707" width="12.75" style="1" customWidth="1"/>
    <col min="8708" max="8708" width="16.75" style="1" customWidth="1"/>
    <col min="8709" max="8709" width="15" style="1" customWidth="1"/>
    <col min="8710" max="8711" width="13.5" style="1" customWidth="1"/>
    <col min="8712" max="8712" width="14.625" style="1" customWidth="1"/>
    <col min="8713" max="8713" width="21.375" style="1" customWidth="1"/>
    <col min="8714" max="8715" width="8.375" style="1" customWidth="1"/>
    <col min="8716" max="8716" width="9.75" style="1" bestFit="1" customWidth="1"/>
    <col min="8717" max="8717" width="9.625" style="1" bestFit="1" customWidth="1"/>
    <col min="8718" max="8960" width="9" style="1"/>
    <col min="8961" max="8961" width="12.125" style="1" customWidth="1"/>
    <col min="8962" max="8962" width="10.375" style="1" customWidth="1"/>
    <col min="8963" max="8963" width="12.75" style="1" customWidth="1"/>
    <col min="8964" max="8964" width="16.75" style="1" customWidth="1"/>
    <col min="8965" max="8965" width="15" style="1" customWidth="1"/>
    <col min="8966" max="8967" width="13.5" style="1" customWidth="1"/>
    <col min="8968" max="8968" width="14.625" style="1" customWidth="1"/>
    <col min="8969" max="8969" width="21.375" style="1" customWidth="1"/>
    <col min="8970" max="8971" width="8.375" style="1" customWidth="1"/>
    <col min="8972" max="8972" width="9.75" style="1" bestFit="1" customWidth="1"/>
    <col min="8973" max="8973" width="9.625" style="1" bestFit="1" customWidth="1"/>
    <col min="8974" max="9216" width="9" style="1"/>
    <col min="9217" max="9217" width="12.125" style="1" customWidth="1"/>
    <col min="9218" max="9218" width="10.375" style="1" customWidth="1"/>
    <col min="9219" max="9219" width="12.75" style="1" customWidth="1"/>
    <col min="9220" max="9220" width="16.75" style="1" customWidth="1"/>
    <col min="9221" max="9221" width="15" style="1" customWidth="1"/>
    <col min="9222" max="9223" width="13.5" style="1" customWidth="1"/>
    <col min="9224" max="9224" width="14.625" style="1" customWidth="1"/>
    <col min="9225" max="9225" width="21.375" style="1" customWidth="1"/>
    <col min="9226" max="9227" width="8.375" style="1" customWidth="1"/>
    <col min="9228" max="9228" width="9.75" style="1" bestFit="1" customWidth="1"/>
    <col min="9229" max="9229" width="9.625" style="1" bestFit="1" customWidth="1"/>
    <col min="9230" max="9472" width="9" style="1"/>
    <col min="9473" max="9473" width="12.125" style="1" customWidth="1"/>
    <col min="9474" max="9474" width="10.375" style="1" customWidth="1"/>
    <col min="9475" max="9475" width="12.75" style="1" customWidth="1"/>
    <col min="9476" max="9476" width="16.75" style="1" customWidth="1"/>
    <col min="9477" max="9477" width="15" style="1" customWidth="1"/>
    <col min="9478" max="9479" width="13.5" style="1" customWidth="1"/>
    <col min="9480" max="9480" width="14.625" style="1" customWidth="1"/>
    <col min="9481" max="9481" width="21.375" style="1" customWidth="1"/>
    <col min="9482" max="9483" width="8.375" style="1" customWidth="1"/>
    <col min="9484" max="9484" width="9.75" style="1" bestFit="1" customWidth="1"/>
    <col min="9485" max="9485" width="9.625" style="1" bestFit="1" customWidth="1"/>
    <col min="9486" max="9728" width="9" style="1"/>
    <col min="9729" max="9729" width="12.125" style="1" customWidth="1"/>
    <col min="9730" max="9730" width="10.375" style="1" customWidth="1"/>
    <col min="9731" max="9731" width="12.75" style="1" customWidth="1"/>
    <col min="9732" max="9732" width="16.75" style="1" customWidth="1"/>
    <col min="9733" max="9733" width="15" style="1" customWidth="1"/>
    <col min="9734" max="9735" width="13.5" style="1" customWidth="1"/>
    <col min="9736" max="9736" width="14.625" style="1" customWidth="1"/>
    <col min="9737" max="9737" width="21.375" style="1" customWidth="1"/>
    <col min="9738" max="9739" width="8.375" style="1" customWidth="1"/>
    <col min="9740" max="9740" width="9.75" style="1" bestFit="1" customWidth="1"/>
    <col min="9741" max="9741" width="9.625" style="1" bestFit="1" customWidth="1"/>
    <col min="9742" max="9984" width="9" style="1"/>
    <col min="9985" max="9985" width="12.125" style="1" customWidth="1"/>
    <col min="9986" max="9986" width="10.375" style="1" customWidth="1"/>
    <col min="9987" max="9987" width="12.75" style="1" customWidth="1"/>
    <col min="9988" max="9988" width="16.75" style="1" customWidth="1"/>
    <col min="9989" max="9989" width="15" style="1" customWidth="1"/>
    <col min="9990" max="9991" width="13.5" style="1" customWidth="1"/>
    <col min="9992" max="9992" width="14.625" style="1" customWidth="1"/>
    <col min="9993" max="9993" width="21.375" style="1" customWidth="1"/>
    <col min="9994" max="9995" width="8.375" style="1" customWidth="1"/>
    <col min="9996" max="9996" width="9.75" style="1" bestFit="1" customWidth="1"/>
    <col min="9997" max="9997" width="9.625" style="1" bestFit="1" customWidth="1"/>
    <col min="9998" max="10240" width="9" style="1"/>
    <col min="10241" max="10241" width="12.125" style="1" customWidth="1"/>
    <col min="10242" max="10242" width="10.375" style="1" customWidth="1"/>
    <col min="10243" max="10243" width="12.75" style="1" customWidth="1"/>
    <col min="10244" max="10244" width="16.75" style="1" customWidth="1"/>
    <col min="10245" max="10245" width="15" style="1" customWidth="1"/>
    <col min="10246" max="10247" width="13.5" style="1" customWidth="1"/>
    <col min="10248" max="10248" width="14.625" style="1" customWidth="1"/>
    <col min="10249" max="10249" width="21.375" style="1" customWidth="1"/>
    <col min="10250" max="10251" width="8.375" style="1" customWidth="1"/>
    <col min="10252" max="10252" width="9.75" style="1" bestFit="1" customWidth="1"/>
    <col min="10253" max="10253" width="9.625" style="1" bestFit="1" customWidth="1"/>
    <col min="10254" max="10496" width="9" style="1"/>
    <col min="10497" max="10497" width="12.125" style="1" customWidth="1"/>
    <col min="10498" max="10498" width="10.375" style="1" customWidth="1"/>
    <col min="10499" max="10499" width="12.75" style="1" customWidth="1"/>
    <col min="10500" max="10500" width="16.75" style="1" customWidth="1"/>
    <col min="10501" max="10501" width="15" style="1" customWidth="1"/>
    <col min="10502" max="10503" width="13.5" style="1" customWidth="1"/>
    <col min="10504" max="10504" width="14.625" style="1" customWidth="1"/>
    <col min="10505" max="10505" width="21.375" style="1" customWidth="1"/>
    <col min="10506" max="10507" width="8.375" style="1" customWidth="1"/>
    <col min="10508" max="10508" width="9.75" style="1" bestFit="1" customWidth="1"/>
    <col min="10509" max="10509" width="9.625" style="1" bestFit="1" customWidth="1"/>
    <col min="10510" max="10752" width="9" style="1"/>
    <col min="10753" max="10753" width="12.125" style="1" customWidth="1"/>
    <col min="10754" max="10754" width="10.375" style="1" customWidth="1"/>
    <col min="10755" max="10755" width="12.75" style="1" customWidth="1"/>
    <col min="10756" max="10756" width="16.75" style="1" customWidth="1"/>
    <col min="10757" max="10757" width="15" style="1" customWidth="1"/>
    <col min="10758" max="10759" width="13.5" style="1" customWidth="1"/>
    <col min="10760" max="10760" width="14.625" style="1" customWidth="1"/>
    <col min="10761" max="10761" width="21.375" style="1" customWidth="1"/>
    <col min="10762" max="10763" width="8.375" style="1" customWidth="1"/>
    <col min="10764" max="10764" width="9.75" style="1" bestFit="1" customWidth="1"/>
    <col min="10765" max="10765" width="9.625" style="1" bestFit="1" customWidth="1"/>
    <col min="10766" max="11008" width="9" style="1"/>
    <col min="11009" max="11009" width="12.125" style="1" customWidth="1"/>
    <col min="11010" max="11010" width="10.375" style="1" customWidth="1"/>
    <col min="11011" max="11011" width="12.75" style="1" customWidth="1"/>
    <col min="11012" max="11012" width="16.75" style="1" customWidth="1"/>
    <col min="11013" max="11013" width="15" style="1" customWidth="1"/>
    <col min="11014" max="11015" width="13.5" style="1" customWidth="1"/>
    <col min="11016" max="11016" width="14.625" style="1" customWidth="1"/>
    <col min="11017" max="11017" width="21.375" style="1" customWidth="1"/>
    <col min="11018" max="11019" width="8.375" style="1" customWidth="1"/>
    <col min="11020" max="11020" width="9.75" style="1" bestFit="1" customWidth="1"/>
    <col min="11021" max="11021" width="9.625" style="1" bestFit="1" customWidth="1"/>
    <col min="11022" max="11264" width="9" style="1"/>
    <col min="11265" max="11265" width="12.125" style="1" customWidth="1"/>
    <col min="11266" max="11266" width="10.375" style="1" customWidth="1"/>
    <col min="11267" max="11267" width="12.75" style="1" customWidth="1"/>
    <col min="11268" max="11268" width="16.75" style="1" customWidth="1"/>
    <col min="11269" max="11269" width="15" style="1" customWidth="1"/>
    <col min="11270" max="11271" width="13.5" style="1" customWidth="1"/>
    <col min="11272" max="11272" width="14.625" style="1" customWidth="1"/>
    <col min="11273" max="11273" width="21.375" style="1" customWidth="1"/>
    <col min="11274" max="11275" width="8.375" style="1" customWidth="1"/>
    <col min="11276" max="11276" width="9.75" style="1" bestFit="1" customWidth="1"/>
    <col min="11277" max="11277" width="9.625" style="1" bestFit="1" customWidth="1"/>
    <col min="11278" max="11520" width="9" style="1"/>
    <col min="11521" max="11521" width="12.125" style="1" customWidth="1"/>
    <col min="11522" max="11522" width="10.375" style="1" customWidth="1"/>
    <col min="11523" max="11523" width="12.75" style="1" customWidth="1"/>
    <col min="11524" max="11524" width="16.75" style="1" customWidth="1"/>
    <col min="11525" max="11525" width="15" style="1" customWidth="1"/>
    <col min="11526" max="11527" width="13.5" style="1" customWidth="1"/>
    <col min="11528" max="11528" width="14.625" style="1" customWidth="1"/>
    <col min="11529" max="11529" width="21.375" style="1" customWidth="1"/>
    <col min="11530" max="11531" width="8.375" style="1" customWidth="1"/>
    <col min="11532" max="11532" width="9.75" style="1" bestFit="1" customWidth="1"/>
    <col min="11533" max="11533" width="9.625" style="1" bestFit="1" customWidth="1"/>
    <col min="11534" max="11776" width="9" style="1"/>
    <col min="11777" max="11777" width="12.125" style="1" customWidth="1"/>
    <col min="11778" max="11778" width="10.375" style="1" customWidth="1"/>
    <col min="11779" max="11779" width="12.75" style="1" customWidth="1"/>
    <col min="11780" max="11780" width="16.75" style="1" customWidth="1"/>
    <col min="11781" max="11781" width="15" style="1" customWidth="1"/>
    <col min="11782" max="11783" width="13.5" style="1" customWidth="1"/>
    <col min="11784" max="11784" width="14.625" style="1" customWidth="1"/>
    <col min="11785" max="11785" width="21.375" style="1" customWidth="1"/>
    <col min="11786" max="11787" width="8.375" style="1" customWidth="1"/>
    <col min="11788" max="11788" width="9.75" style="1" bestFit="1" customWidth="1"/>
    <col min="11789" max="11789" width="9.625" style="1" bestFit="1" customWidth="1"/>
    <col min="11790" max="12032" width="9" style="1"/>
    <col min="12033" max="12033" width="12.125" style="1" customWidth="1"/>
    <col min="12034" max="12034" width="10.375" style="1" customWidth="1"/>
    <col min="12035" max="12035" width="12.75" style="1" customWidth="1"/>
    <col min="12036" max="12036" width="16.75" style="1" customWidth="1"/>
    <col min="12037" max="12037" width="15" style="1" customWidth="1"/>
    <col min="12038" max="12039" width="13.5" style="1" customWidth="1"/>
    <col min="12040" max="12040" width="14.625" style="1" customWidth="1"/>
    <col min="12041" max="12041" width="21.375" style="1" customWidth="1"/>
    <col min="12042" max="12043" width="8.375" style="1" customWidth="1"/>
    <col min="12044" max="12044" width="9.75" style="1" bestFit="1" customWidth="1"/>
    <col min="12045" max="12045" width="9.625" style="1" bestFit="1" customWidth="1"/>
    <col min="12046" max="12288" width="9" style="1"/>
    <col min="12289" max="12289" width="12.125" style="1" customWidth="1"/>
    <col min="12290" max="12290" width="10.375" style="1" customWidth="1"/>
    <col min="12291" max="12291" width="12.75" style="1" customWidth="1"/>
    <col min="12292" max="12292" width="16.75" style="1" customWidth="1"/>
    <col min="12293" max="12293" width="15" style="1" customWidth="1"/>
    <col min="12294" max="12295" width="13.5" style="1" customWidth="1"/>
    <col min="12296" max="12296" width="14.625" style="1" customWidth="1"/>
    <col min="12297" max="12297" width="21.375" style="1" customWidth="1"/>
    <col min="12298" max="12299" width="8.375" style="1" customWidth="1"/>
    <col min="12300" max="12300" width="9.75" style="1" bestFit="1" customWidth="1"/>
    <col min="12301" max="12301" width="9.625" style="1" bestFit="1" customWidth="1"/>
    <col min="12302" max="12544" width="9" style="1"/>
    <col min="12545" max="12545" width="12.125" style="1" customWidth="1"/>
    <col min="12546" max="12546" width="10.375" style="1" customWidth="1"/>
    <col min="12547" max="12547" width="12.75" style="1" customWidth="1"/>
    <col min="12548" max="12548" width="16.75" style="1" customWidth="1"/>
    <col min="12549" max="12549" width="15" style="1" customWidth="1"/>
    <col min="12550" max="12551" width="13.5" style="1" customWidth="1"/>
    <col min="12552" max="12552" width="14.625" style="1" customWidth="1"/>
    <col min="12553" max="12553" width="21.375" style="1" customWidth="1"/>
    <col min="12554" max="12555" width="8.375" style="1" customWidth="1"/>
    <col min="12556" max="12556" width="9.75" style="1" bestFit="1" customWidth="1"/>
    <col min="12557" max="12557" width="9.625" style="1" bestFit="1" customWidth="1"/>
    <col min="12558" max="12800" width="9" style="1"/>
    <col min="12801" max="12801" width="12.125" style="1" customWidth="1"/>
    <col min="12802" max="12802" width="10.375" style="1" customWidth="1"/>
    <col min="12803" max="12803" width="12.75" style="1" customWidth="1"/>
    <col min="12804" max="12804" width="16.75" style="1" customWidth="1"/>
    <col min="12805" max="12805" width="15" style="1" customWidth="1"/>
    <col min="12806" max="12807" width="13.5" style="1" customWidth="1"/>
    <col min="12808" max="12808" width="14.625" style="1" customWidth="1"/>
    <col min="12809" max="12809" width="21.375" style="1" customWidth="1"/>
    <col min="12810" max="12811" width="8.375" style="1" customWidth="1"/>
    <col min="12812" max="12812" width="9.75" style="1" bestFit="1" customWidth="1"/>
    <col min="12813" max="12813" width="9.625" style="1" bestFit="1" customWidth="1"/>
    <col min="12814" max="13056" width="9" style="1"/>
    <col min="13057" max="13057" width="12.125" style="1" customWidth="1"/>
    <col min="13058" max="13058" width="10.375" style="1" customWidth="1"/>
    <col min="13059" max="13059" width="12.75" style="1" customWidth="1"/>
    <col min="13060" max="13060" width="16.75" style="1" customWidth="1"/>
    <col min="13061" max="13061" width="15" style="1" customWidth="1"/>
    <col min="13062" max="13063" width="13.5" style="1" customWidth="1"/>
    <col min="13064" max="13064" width="14.625" style="1" customWidth="1"/>
    <col min="13065" max="13065" width="21.375" style="1" customWidth="1"/>
    <col min="13066" max="13067" width="8.375" style="1" customWidth="1"/>
    <col min="13068" max="13068" width="9.75" style="1" bestFit="1" customWidth="1"/>
    <col min="13069" max="13069" width="9.625" style="1" bestFit="1" customWidth="1"/>
    <col min="13070" max="13312" width="9" style="1"/>
    <col min="13313" max="13313" width="12.125" style="1" customWidth="1"/>
    <col min="13314" max="13314" width="10.375" style="1" customWidth="1"/>
    <col min="13315" max="13315" width="12.75" style="1" customWidth="1"/>
    <col min="13316" max="13316" width="16.75" style="1" customWidth="1"/>
    <col min="13317" max="13317" width="15" style="1" customWidth="1"/>
    <col min="13318" max="13319" width="13.5" style="1" customWidth="1"/>
    <col min="13320" max="13320" width="14.625" style="1" customWidth="1"/>
    <col min="13321" max="13321" width="21.375" style="1" customWidth="1"/>
    <col min="13322" max="13323" width="8.375" style="1" customWidth="1"/>
    <col min="13324" max="13324" width="9.75" style="1" bestFit="1" customWidth="1"/>
    <col min="13325" max="13325" width="9.625" style="1" bestFit="1" customWidth="1"/>
    <col min="13326" max="13568" width="9" style="1"/>
    <col min="13569" max="13569" width="12.125" style="1" customWidth="1"/>
    <col min="13570" max="13570" width="10.375" style="1" customWidth="1"/>
    <col min="13571" max="13571" width="12.75" style="1" customWidth="1"/>
    <col min="13572" max="13572" width="16.75" style="1" customWidth="1"/>
    <col min="13573" max="13573" width="15" style="1" customWidth="1"/>
    <col min="13574" max="13575" width="13.5" style="1" customWidth="1"/>
    <col min="13576" max="13576" width="14.625" style="1" customWidth="1"/>
    <col min="13577" max="13577" width="21.375" style="1" customWidth="1"/>
    <col min="13578" max="13579" width="8.375" style="1" customWidth="1"/>
    <col min="13580" max="13580" width="9.75" style="1" bestFit="1" customWidth="1"/>
    <col min="13581" max="13581" width="9.625" style="1" bestFit="1" customWidth="1"/>
    <col min="13582" max="13824" width="9" style="1"/>
    <col min="13825" max="13825" width="12.125" style="1" customWidth="1"/>
    <col min="13826" max="13826" width="10.375" style="1" customWidth="1"/>
    <col min="13827" max="13827" width="12.75" style="1" customWidth="1"/>
    <col min="13828" max="13828" width="16.75" style="1" customWidth="1"/>
    <col min="13829" max="13829" width="15" style="1" customWidth="1"/>
    <col min="13830" max="13831" width="13.5" style="1" customWidth="1"/>
    <col min="13832" max="13832" width="14.625" style="1" customWidth="1"/>
    <col min="13833" max="13833" width="21.375" style="1" customWidth="1"/>
    <col min="13834" max="13835" width="8.375" style="1" customWidth="1"/>
    <col min="13836" max="13836" width="9.75" style="1" bestFit="1" customWidth="1"/>
    <col min="13837" max="13837" width="9.625" style="1" bestFit="1" customWidth="1"/>
    <col min="13838" max="14080" width="9" style="1"/>
    <col min="14081" max="14081" width="12.125" style="1" customWidth="1"/>
    <col min="14082" max="14082" width="10.375" style="1" customWidth="1"/>
    <col min="14083" max="14083" width="12.75" style="1" customWidth="1"/>
    <col min="14084" max="14084" width="16.75" style="1" customWidth="1"/>
    <col min="14085" max="14085" width="15" style="1" customWidth="1"/>
    <col min="14086" max="14087" width="13.5" style="1" customWidth="1"/>
    <col min="14088" max="14088" width="14.625" style="1" customWidth="1"/>
    <col min="14089" max="14089" width="21.375" style="1" customWidth="1"/>
    <col min="14090" max="14091" width="8.375" style="1" customWidth="1"/>
    <col min="14092" max="14092" width="9.75" style="1" bestFit="1" customWidth="1"/>
    <col min="14093" max="14093" width="9.625" style="1" bestFit="1" customWidth="1"/>
    <col min="14094" max="14336" width="9" style="1"/>
    <col min="14337" max="14337" width="12.125" style="1" customWidth="1"/>
    <col min="14338" max="14338" width="10.375" style="1" customWidth="1"/>
    <col min="14339" max="14339" width="12.75" style="1" customWidth="1"/>
    <col min="14340" max="14340" width="16.75" style="1" customWidth="1"/>
    <col min="14341" max="14341" width="15" style="1" customWidth="1"/>
    <col min="14342" max="14343" width="13.5" style="1" customWidth="1"/>
    <col min="14344" max="14344" width="14.625" style="1" customWidth="1"/>
    <col min="14345" max="14345" width="21.375" style="1" customWidth="1"/>
    <col min="14346" max="14347" width="8.375" style="1" customWidth="1"/>
    <col min="14348" max="14348" width="9.75" style="1" bestFit="1" customWidth="1"/>
    <col min="14349" max="14349" width="9.625" style="1" bestFit="1" customWidth="1"/>
    <col min="14350" max="14592" width="9" style="1"/>
    <col min="14593" max="14593" width="12.125" style="1" customWidth="1"/>
    <col min="14594" max="14594" width="10.375" style="1" customWidth="1"/>
    <col min="14595" max="14595" width="12.75" style="1" customWidth="1"/>
    <col min="14596" max="14596" width="16.75" style="1" customWidth="1"/>
    <col min="14597" max="14597" width="15" style="1" customWidth="1"/>
    <col min="14598" max="14599" width="13.5" style="1" customWidth="1"/>
    <col min="14600" max="14600" width="14.625" style="1" customWidth="1"/>
    <col min="14601" max="14601" width="21.375" style="1" customWidth="1"/>
    <col min="14602" max="14603" width="8.375" style="1" customWidth="1"/>
    <col min="14604" max="14604" width="9.75" style="1" bestFit="1" customWidth="1"/>
    <col min="14605" max="14605" width="9.625" style="1" bestFit="1" customWidth="1"/>
    <col min="14606" max="14848" width="9" style="1"/>
    <col min="14849" max="14849" width="12.125" style="1" customWidth="1"/>
    <col min="14850" max="14850" width="10.375" style="1" customWidth="1"/>
    <col min="14851" max="14851" width="12.75" style="1" customWidth="1"/>
    <col min="14852" max="14852" width="16.75" style="1" customWidth="1"/>
    <col min="14853" max="14853" width="15" style="1" customWidth="1"/>
    <col min="14854" max="14855" width="13.5" style="1" customWidth="1"/>
    <col min="14856" max="14856" width="14.625" style="1" customWidth="1"/>
    <col min="14857" max="14857" width="21.375" style="1" customWidth="1"/>
    <col min="14858" max="14859" width="8.375" style="1" customWidth="1"/>
    <col min="14860" max="14860" width="9.75" style="1" bestFit="1" customWidth="1"/>
    <col min="14861" max="14861" width="9.625" style="1" bestFit="1" customWidth="1"/>
    <col min="14862" max="15104" width="9" style="1"/>
    <col min="15105" max="15105" width="12.125" style="1" customWidth="1"/>
    <col min="15106" max="15106" width="10.375" style="1" customWidth="1"/>
    <col min="15107" max="15107" width="12.75" style="1" customWidth="1"/>
    <col min="15108" max="15108" width="16.75" style="1" customWidth="1"/>
    <col min="15109" max="15109" width="15" style="1" customWidth="1"/>
    <col min="15110" max="15111" width="13.5" style="1" customWidth="1"/>
    <col min="15112" max="15112" width="14.625" style="1" customWidth="1"/>
    <col min="15113" max="15113" width="21.375" style="1" customWidth="1"/>
    <col min="15114" max="15115" width="8.375" style="1" customWidth="1"/>
    <col min="15116" max="15116" width="9.75" style="1" bestFit="1" customWidth="1"/>
    <col min="15117" max="15117" width="9.625" style="1" bestFit="1" customWidth="1"/>
    <col min="15118" max="15360" width="9" style="1"/>
    <col min="15361" max="15361" width="12.125" style="1" customWidth="1"/>
    <col min="15362" max="15362" width="10.375" style="1" customWidth="1"/>
    <col min="15363" max="15363" width="12.75" style="1" customWidth="1"/>
    <col min="15364" max="15364" width="16.75" style="1" customWidth="1"/>
    <col min="15365" max="15365" width="15" style="1" customWidth="1"/>
    <col min="15366" max="15367" width="13.5" style="1" customWidth="1"/>
    <col min="15368" max="15368" width="14.625" style="1" customWidth="1"/>
    <col min="15369" max="15369" width="21.375" style="1" customWidth="1"/>
    <col min="15370" max="15371" width="8.375" style="1" customWidth="1"/>
    <col min="15372" max="15372" width="9.75" style="1" bestFit="1" customWidth="1"/>
    <col min="15373" max="15373" width="9.625" style="1" bestFit="1" customWidth="1"/>
    <col min="15374" max="15616" width="9" style="1"/>
    <col min="15617" max="15617" width="12.125" style="1" customWidth="1"/>
    <col min="15618" max="15618" width="10.375" style="1" customWidth="1"/>
    <col min="15619" max="15619" width="12.75" style="1" customWidth="1"/>
    <col min="15620" max="15620" width="16.75" style="1" customWidth="1"/>
    <col min="15621" max="15621" width="15" style="1" customWidth="1"/>
    <col min="15622" max="15623" width="13.5" style="1" customWidth="1"/>
    <col min="15624" max="15624" width="14.625" style="1" customWidth="1"/>
    <col min="15625" max="15625" width="21.375" style="1" customWidth="1"/>
    <col min="15626" max="15627" width="8.375" style="1" customWidth="1"/>
    <col min="15628" max="15628" width="9.75" style="1" bestFit="1" customWidth="1"/>
    <col min="15629" max="15629" width="9.625" style="1" bestFit="1" customWidth="1"/>
    <col min="15630" max="15872" width="9" style="1"/>
    <col min="15873" max="15873" width="12.125" style="1" customWidth="1"/>
    <col min="15874" max="15874" width="10.375" style="1" customWidth="1"/>
    <col min="15875" max="15875" width="12.75" style="1" customWidth="1"/>
    <col min="15876" max="15876" width="16.75" style="1" customWidth="1"/>
    <col min="15877" max="15877" width="15" style="1" customWidth="1"/>
    <col min="15878" max="15879" width="13.5" style="1" customWidth="1"/>
    <col min="15880" max="15880" width="14.625" style="1" customWidth="1"/>
    <col min="15881" max="15881" width="21.375" style="1" customWidth="1"/>
    <col min="15882" max="15883" width="8.375" style="1" customWidth="1"/>
    <col min="15884" max="15884" width="9.75" style="1" bestFit="1" customWidth="1"/>
    <col min="15885" max="15885" width="9.625" style="1" bestFit="1" customWidth="1"/>
    <col min="15886" max="16128" width="9" style="1"/>
    <col min="16129" max="16129" width="12.125" style="1" customWidth="1"/>
    <col min="16130" max="16130" width="10.375" style="1" customWidth="1"/>
    <col min="16131" max="16131" width="12.75" style="1" customWidth="1"/>
    <col min="16132" max="16132" width="16.75" style="1" customWidth="1"/>
    <col min="16133" max="16133" width="15" style="1" customWidth="1"/>
    <col min="16134" max="16135" width="13.5" style="1" customWidth="1"/>
    <col min="16136" max="16136" width="14.625" style="1" customWidth="1"/>
    <col min="16137" max="16137" width="21.375" style="1" customWidth="1"/>
    <col min="16138" max="16139" width="8.375" style="1" customWidth="1"/>
    <col min="16140" max="16140" width="9.75" style="1" bestFit="1" customWidth="1"/>
    <col min="16141" max="16141" width="9.625" style="1" bestFit="1" customWidth="1"/>
    <col min="16142" max="16384" width="9" style="1"/>
  </cols>
  <sheetData>
    <row r="1" spans="1:14" ht="27" customHeight="1" thickBot="1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pans="1:14" ht="20.100000000000001" customHeight="1">
      <c r="A2" s="46" t="s">
        <v>1</v>
      </c>
      <c r="B2" s="2" t="s">
        <v>2</v>
      </c>
      <c r="C2" s="2"/>
      <c r="D2" s="3"/>
      <c r="E2" s="3"/>
    </row>
    <row r="3" spans="1:14" ht="20.100000000000001" customHeight="1">
      <c r="A3" s="46" t="s">
        <v>3</v>
      </c>
      <c r="B3" s="48" t="s">
        <v>4</v>
      </c>
      <c r="C3" s="48"/>
      <c r="D3" s="49"/>
      <c r="E3" s="49"/>
    </row>
    <row r="4" spans="1:14" ht="20.100000000000001" customHeight="1">
      <c r="A4" s="46" t="s">
        <v>5</v>
      </c>
      <c r="B4" s="50" t="s">
        <v>6</v>
      </c>
      <c r="C4" s="50"/>
      <c r="D4" s="51"/>
      <c r="E4" s="51"/>
    </row>
    <row r="5" spans="1:14" ht="20.100000000000001" customHeight="1">
      <c r="A5" s="52" t="s">
        <v>7</v>
      </c>
      <c r="B5" s="52" t="s">
        <v>8</v>
      </c>
      <c r="C5" s="52" t="s">
        <v>9</v>
      </c>
      <c r="D5" s="53" t="s">
        <v>10</v>
      </c>
      <c r="E5" s="53" t="s">
        <v>11</v>
      </c>
      <c r="F5" s="53" t="s">
        <v>12</v>
      </c>
      <c r="G5" s="53" t="s">
        <v>13</v>
      </c>
      <c r="H5" s="53" t="s">
        <v>14</v>
      </c>
      <c r="I5" s="53" t="s">
        <v>15</v>
      </c>
    </row>
    <row r="6" spans="1:14" ht="17.25" customHeight="1">
      <c r="A6" s="22" t="s">
        <v>16</v>
      </c>
      <c r="B6" s="22" t="s">
        <v>17</v>
      </c>
      <c r="C6" s="22" t="s">
        <v>18</v>
      </c>
      <c r="D6" s="4"/>
      <c r="E6" s="4"/>
      <c r="F6" s="23">
        <v>0</v>
      </c>
      <c r="G6" s="25">
        <v>15966710</v>
      </c>
      <c r="H6" s="25">
        <v>16732674</v>
      </c>
      <c r="I6" s="26" t="s">
        <v>19</v>
      </c>
    </row>
    <row r="7" spans="1:14" ht="17.25" customHeight="1">
      <c r="A7" s="22" t="s">
        <v>20</v>
      </c>
      <c r="B7" s="22" t="s">
        <v>17</v>
      </c>
      <c r="C7" s="22" t="s">
        <v>21</v>
      </c>
      <c r="D7" s="4"/>
      <c r="E7" s="4"/>
      <c r="F7" s="23">
        <v>0</v>
      </c>
      <c r="G7" s="27">
        <v>1898592</v>
      </c>
      <c r="H7" s="25">
        <v>18631266</v>
      </c>
      <c r="I7" s="26" t="s">
        <v>19</v>
      </c>
    </row>
    <row r="8" spans="1:14" ht="17.25" customHeight="1">
      <c r="A8" s="22" t="s">
        <v>22</v>
      </c>
      <c r="B8" s="22" t="s">
        <v>23</v>
      </c>
      <c r="C8" s="22" t="s">
        <v>24</v>
      </c>
      <c r="D8" s="4"/>
      <c r="E8" s="4"/>
      <c r="F8" s="54">
        <v>500000</v>
      </c>
      <c r="G8" s="23">
        <v>0</v>
      </c>
      <c r="H8" s="25">
        <v>18131266</v>
      </c>
      <c r="I8" s="26" t="s">
        <v>25</v>
      </c>
      <c r="L8" s="5" t="s">
        <v>26</v>
      </c>
      <c r="M8" s="6">
        <f>F8+F17+F42+F89+F99+F134</f>
        <v>3000000</v>
      </c>
      <c r="N8" s="5" t="s">
        <v>27</v>
      </c>
    </row>
    <row r="9" spans="1:14" ht="17.25" customHeight="1">
      <c r="A9" s="22" t="s">
        <v>28</v>
      </c>
      <c r="B9" s="22" t="s">
        <v>23</v>
      </c>
      <c r="C9" s="22" t="s">
        <v>29</v>
      </c>
      <c r="D9" s="4"/>
      <c r="E9" s="4"/>
      <c r="F9" s="23">
        <v>0</v>
      </c>
      <c r="G9" s="24">
        <v>666425</v>
      </c>
      <c r="H9" s="25">
        <v>18797691</v>
      </c>
      <c r="I9" s="26" t="s">
        <v>30</v>
      </c>
      <c r="K9" s="1">
        <v>10000000</v>
      </c>
      <c r="L9" s="5" t="s">
        <v>31</v>
      </c>
      <c r="M9" s="7">
        <f>F12+F93+F138+F94</f>
        <v>1267900</v>
      </c>
    </row>
    <row r="10" spans="1:14" ht="17.25" customHeight="1" thickBot="1">
      <c r="A10" s="29" t="s">
        <v>32</v>
      </c>
      <c r="B10" s="29" t="s">
        <v>17</v>
      </c>
      <c r="C10" s="29" t="s">
        <v>33</v>
      </c>
      <c r="D10" s="8"/>
      <c r="E10" s="8"/>
      <c r="F10" s="30">
        <v>0</v>
      </c>
      <c r="G10" s="55">
        <v>471828</v>
      </c>
      <c r="H10" s="56">
        <v>19269519</v>
      </c>
      <c r="I10" s="33" t="s">
        <v>30</v>
      </c>
      <c r="L10" s="5" t="s">
        <v>34</v>
      </c>
      <c r="M10" s="9">
        <f>F49+F62+F72+F119</f>
        <v>135020</v>
      </c>
    </row>
    <row r="11" spans="1:14" ht="17.25" customHeight="1">
      <c r="A11" s="17" t="s">
        <v>35</v>
      </c>
      <c r="B11" s="17" t="s">
        <v>17</v>
      </c>
      <c r="C11" s="17" t="s">
        <v>18</v>
      </c>
      <c r="D11" s="10"/>
      <c r="E11" s="10"/>
      <c r="F11" s="18">
        <v>0</v>
      </c>
      <c r="G11" s="19">
        <v>1185915</v>
      </c>
      <c r="H11" s="20">
        <v>20455434</v>
      </c>
      <c r="I11" s="21" t="s">
        <v>30</v>
      </c>
      <c r="L11" s="5" t="s">
        <v>36</v>
      </c>
      <c r="M11" s="11">
        <f>F108</f>
        <v>43560</v>
      </c>
    </row>
    <row r="12" spans="1:14" ht="17.25" customHeight="1">
      <c r="A12" s="22" t="s">
        <v>37</v>
      </c>
      <c r="B12" s="22" t="s">
        <v>23</v>
      </c>
      <c r="C12" s="22" t="s">
        <v>38</v>
      </c>
      <c r="D12" s="4"/>
      <c r="E12" s="4"/>
      <c r="F12" s="57">
        <v>324000</v>
      </c>
      <c r="G12" s="23">
        <v>0</v>
      </c>
      <c r="H12" s="25">
        <v>20131434</v>
      </c>
      <c r="I12" s="26" t="s">
        <v>39</v>
      </c>
      <c r="L12" s="5" t="s">
        <v>40</v>
      </c>
      <c r="M12" s="12">
        <f>F31</f>
        <v>11391800</v>
      </c>
      <c r="N12" s="5" t="s">
        <v>41</v>
      </c>
    </row>
    <row r="13" spans="1:14" ht="17.25" customHeight="1">
      <c r="A13" s="22" t="s">
        <v>42</v>
      </c>
      <c r="B13" s="22" t="s">
        <v>17</v>
      </c>
      <c r="C13" s="22" t="s">
        <v>21</v>
      </c>
      <c r="D13" s="4"/>
      <c r="E13" s="4"/>
      <c r="F13" s="23">
        <v>0</v>
      </c>
      <c r="G13" s="24">
        <v>249491</v>
      </c>
      <c r="H13" s="25">
        <v>20380925</v>
      </c>
      <c r="I13" s="26" t="s">
        <v>30</v>
      </c>
      <c r="L13" s="5" t="s">
        <v>43</v>
      </c>
      <c r="M13" s="13">
        <f>F50+F83+F90+F144+F145</f>
        <v>53300</v>
      </c>
      <c r="N13" s="1" t="s">
        <v>44</v>
      </c>
    </row>
    <row r="14" spans="1:14" ht="17.25" customHeight="1">
      <c r="A14" s="22" t="s">
        <v>45</v>
      </c>
      <c r="B14" s="22" t="s">
        <v>23</v>
      </c>
      <c r="C14" s="22" t="s">
        <v>46</v>
      </c>
      <c r="D14" s="4"/>
      <c r="E14" s="4"/>
      <c r="F14" s="25">
        <v>15000000</v>
      </c>
      <c r="G14" s="23">
        <v>0</v>
      </c>
      <c r="H14" s="27">
        <v>5380925</v>
      </c>
      <c r="I14" s="26" t="s">
        <v>47</v>
      </c>
      <c r="L14" s="5" t="s">
        <v>48</v>
      </c>
      <c r="M14" s="13">
        <f>F143</f>
        <v>10000</v>
      </c>
    </row>
    <row r="15" spans="1:14" ht="17.25" customHeight="1">
      <c r="A15" s="22" t="s">
        <v>49</v>
      </c>
      <c r="B15" s="22" t="s">
        <v>17</v>
      </c>
      <c r="C15" s="22" t="s">
        <v>50</v>
      </c>
      <c r="D15" s="4"/>
      <c r="E15" s="4"/>
      <c r="F15" s="23">
        <v>0</v>
      </c>
      <c r="G15" s="24">
        <v>118139</v>
      </c>
      <c r="H15" s="27">
        <v>5499064</v>
      </c>
      <c r="I15" s="26" t="s">
        <v>30</v>
      </c>
      <c r="M15" s="14">
        <f>SUM(M8:M14)</f>
        <v>15901580</v>
      </c>
    </row>
    <row r="16" spans="1:14" ht="17.25" customHeight="1" thickBot="1">
      <c r="A16" s="29" t="s">
        <v>51</v>
      </c>
      <c r="B16" s="29" t="s">
        <v>17</v>
      </c>
      <c r="C16" s="29" t="s">
        <v>33</v>
      </c>
      <c r="D16" s="8"/>
      <c r="E16" s="8"/>
      <c r="F16" s="30">
        <v>0</v>
      </c>
      <c r="G16" s="32">
        <v>1084643</v>
      </c>
      <c r="H16" s="32">
        <v>6583707</v>
      </c>
      <c r="I16" s="33" t="s">
        <v>30</v>
      </c>
    </row>
    <row r="17" spans="1:9" ht="17.25" customHeight="1">
      <c r="A17" s="17" t="s">
        <v>52</v>
      </c>
      <c r="B17" s="17" t="s">
        <v>23</v>
      </c>
      <c r="C17" s="17" t="s">
        <v>24</v>
      </c>
      <c r="D17" s="10"/>
      <c r="E17" s="10"/>
      <c r="F17" s="58">
        <v>500000</v>
      </c>
      <c r="G17" s="18">
        <v>0</v>
      </c>
      <c r="H17" s="19">
        <v>6083707</v>
      </c>
      <c r="I17" s="21" t="s">
        <v>25</v>
      </c>
    </row>
    <row r="18" spans="1:9" ht="17.25" customHeight="1">
      <c r="A18" s="22" t="s">
        <v>53</v>
      </c>
      <c r="B18" s="22" t="s">
        <v>23</v>
      </c>
      <c r="C18" s="22" t="s">
        <v>54</v>
      </c>
      <c r="D18" s="4"/>
      <c r="E18" s="4"/>
      <c r="F18" s="59">
        <v>18900</v>
      </c>
      <c r="G18" s="23">
        <v>0</v>
      </c>
      <c r="H18" s="27">
        <v>6064807</v>
      </c>
      <c r="I18" s="26" t="s">
        <v>55</v>
      </c>
    </row>
    <row r="19" spans="1:9" ht="17.25" customHeight="1">
      <c r="A19" s="22" t="s">
        <v>56</v>
      </c>
      <c r="B19" s="22" t="s">
        <v>17</v>
      </c>
      <c r="C19" s="22" t="s">
        <v>18</v>
      </c>
      <c r="D19" s="4"/>
      <c r="E19" s="4"/>
      <c r="F19" s="23">
        <v>0</v>
      </c>
      <c r="G19" s="27">
        <v>2045383</v>
      </c>
      <c r="H19" s="27">
        <v>8110190</v>
      </c>
      <c r="I19" s="26" t="s">
        <v>30</v>
      </c>
    </row>
    <row r="20" spans="1:9" ht="17.25" customHeight="1">
      <c r="A20" s="22" t="s">
        <v>57</v>
      </c>
      <c r="B20" s="22" t="s">
        <v>17</v>
      </c>
      <c r="C20" s="22" t="s">
        <v>21</v>
      </c>
      <c r="D20" s="4"/>
      <c r="E20" s="4"/>
      <c r="F20" s="23">
        <v>0</v>
      </c>
      <c r="G20" s="24">
        <v>385027</v>
      </c>
      <c r="H20" s="27">
        <v>8495217</v>
      </c>
      <c r="I20" s="26" t="s">
        <v>30</v>
      </c>
    </row>
    <row r="21" spans="1:9" ht="17.25" customHeight="1">
      <c r="A21" s="22" t="s">
        <v>58</v>
      </c>
      <c r="B21" s="22" t="s">
        <v>17</v>
      </c>
      <c r="C21" s="22" t="s">
        <v>50</v>
      </c>
      <c r="D21" s="4"/>
      <c r="E21" s="4"/>
      <c r="F21" s="23">
        <v>0</v>
      </c>
      <c r="G21" s="59">
        <v>93274</v>
      </c>
      <c r="H21" s="27">
        <v>8588491</v>
      </c>
      <c r="I21" s="26" t="s">
        <v>30</v>
      </c>
    </row>
    <row r="22" spans="1:9" ht="17.25" customHeight="1">
      <c r="A22" s="22" t="s">
        <v>59</v>
      </c>
      <c r="B22" s="22" t="s">
        <v>23</v>
      </c>
      <c r="C22" s="22" t="s">
        <v>60</v>
      </c>
      <c r="D22" s="4"/>
      <c r="E22" s="4"/>
      <c r="F22" s="23">
        <v>0</v>
      </c>
      <c r="G22" s="59">
        <v>26100</v>
      </c>
      <c r="H22" s="27">
        <v>8614591</v>
      </c>
      <c r="I22" s="26" t="s">
        <v>61</v>
      </c>
    </row>
    <row r="23" spans="1:9" ht="17.25" customHeight="1">
      <c r="A23" s="22" t="s">
        <v>59</v>
      </c>
      <c r="B23" s="22" t="s">
        <v>23</v>
      </c>
      <c r="C23" s="22" t="s">
        <v>62</v>
      </c>
      <c r="D23" s="4"/>
      <c r="E23" s="4"/>
      <c r="F23" s="23">
        <v>0</v>
      </c>
      <c r="G23" s="60">
        <v>5000</v>
      </c>
      <c r="H23" s="27">
        <v>8619591</v>
      </c>
      <c r="I23" s="26" t="s">
        <v>61</v>
      </c>
    </row>
    <row r="24" spans="1:9" ht="17.25" customHeight="1">
      <c r="A24" s="22" t="s">
        <v>59</v>
      </c>
      <c r="B24" s="22" t="s">
        <v>23</v>
      </c>
      <c r="C24" s="22" t="s">
        <v>63</v>
      </c>
      <c r="D24" s="4"/>
      <c r="E24" s="4"/>
      <c r="F24" s="23">
        <v>0</v>
      </c>
      <c r="G24" s="59">
        <v>76500</v>
      </c>
      <c r="H24" s="27">
        <v>8696091</v>
      </c>
      <c r="I24" s="26" t="s">
        <v>61</v>
      </c>
    </row>
    <row r="25" spans="1:9" ht="17.25" customHeight="1">
      <c r="A25" s="22" t="s">
        <v>59</v>
      </c>
      <c r="B25" s="22" t="s">
        <v>23</v>
      </c>
      <c r="C25" s="22" t="s">
        <v>64</v>
      </c>
      <c r="D25" s="4"/>
      <c r="E25" s="4"/>
      <c r="F25" s="23">
        <v>0</v>
      </c>
      <c r="G25" s="59">
        <v>76500</v>
      </c>
      <c r="H25" s="27">
        <v>8772591</v>
      </c>
      <c r="I25" s="26" t="s">
        <v>61</v>
      </c>
    </row>
    <row r="26" spans="1:9" ht="17.25" customHeight="1">
      <c r="A26" s="22" t="s">
        <v>59</v>
      </c>
      <c r="B26" s="22" t="s">
        <v>23</v>
      </c>
      <c r="C26" s="22" t="s">
        <v>65</v>
      </c>
      <c r="D26" s="4"/>
      <c r="E26" s="4"/>
      <c r="F26" s="23">
        <v>0</v>
      </c>
      <c r="G26" s="59">
        <v>19350</v>
      </c>
      <c r="H26" s="27">
        <v>8791941</v>
      </c>
      <c r="I26" s="26" t="s">
        <v>61</v>
      </c>
    </row>
    <row r="27" spans="1:9" ht="17.25" customHeight="1">
      <c r="A27" s="22" t="s">
        <v>66</v>
      </c>
      <c r="B27" s="22" t="s">
        <v>17</v>
      </c>
      <c r="C27" s="22" t="s">
        <v>33</v>
      </c>
      <c r="D27" s="4"/>
      <c r="E27" s="4"/>
      <c r="F27" s="23">
        <v>0</v>
      </c>
      <c r="G27" s="24">
        <v>128719</v>
      </c>
      <c r="H27" s="27">
        <v>8920660</v>
      </c>
      <c r="I27" s="26" t="s">
        <v>30</v>
      </c>
    </row>
    <row r="28" spans="1:9" ht="17.25" customHeight="1" thickBot="1">
      <c r="A28" s="29" t="s">
        <v>67</v>
      </c>
      <c r="B28" s="29" t="s">
        <v>68</v>
      </c>
      <c r="C28" s="29" t="s">
        <v>69</v>
      </c>
      <c r="D28" s="8"/>
      <c r="E28" s="8"/>
      <c r="F28" s="30">
        <v>0</v>
      </c>
      <c r="G28" s="31">
        <v>13500</v>
      </c>
      <c r="H28" s="32">
        <v>8934160</v>
      </c>
      <c r="I28" s="33" t="s">
        <v>70</v>
      </c>
    </row>
    <row r="29" spans="1:9" ht="17.25" customHeight="1">
      <c r="A29" s="17" t="s">
        <v>71</v>
      </c>
      <c r="B29" s="17" t="s">
        <v>17</v>
      </c>
      <c r="C29" s="17" t="s">
        <v>18</v>
      </c>
      <c r="D29" s="10"/>
      <c r="E29" s="10"/>
      <c r="F29" s="18">
        <v>0</v>
      </c>
      <c r="G29" s="19">
        <v>4570482</v>
      </c>
      <c r="H29" s="20">
        <v>13504642</v>
      </c>
      <c r="I29" s="21" t="s">
        <v>30</v>
      </c>
    </row>
    <row r="30" spans="1:9" ht="17.25" customHeight="1">
      <c r="A30" s="22" t="s">
        <v>72</v>
      </c>
      <c r="B30" s="22" t="s">
        <v>17</v>
      </c>
      <c r="C30" s="22" t="s">
        <v>21</v>
      </c>
      <c r="D30" s="4"/>
      <c r="E30" s="4"/>
      <c r="F30" s="23">
        <v>0</v>
      </c>
      <c r="G30" s="24">
        <v>365730</v>
      </c>
      <c r="H30" s="25">
        <v>13870372</v>
      </c>
      <c r="I30" s="26" t="s">
        <v>30</v>
      </c>
    </row>
    <row r="31" spans="1:9" ht="17.25" customHeight="1">
      <c r="A31" s="22" t="s">
        <v>73</v>
      </c>
      <c r="B31" s="22" t="s">
        <v>23</v>
      </c>
      <c r="C31" s="22" t="s">
        <v>74</v>
      </c>
      <c r="D31" s="4"/>
      <c r="E31" s="4"/>
      <c r="F31" s="61">
        <v>11391800</v>
      </c>
      <c r="G31" s="23">
        <v>0</v>
      </c>
      <c r="H31" s="27">
        <v>2478572</v>
      </c>
      <c r="I31" s="26" t="s">
        <v>75</v>
      </c>
    </row>
    <row r="32" spans="1:9" ht="17.25" customHeight="1">
      <c r="A32" s="22" t="s">
        <v>76</v>
      </c>
      <c r="B32" s="22" t="s">
        <v>17</v>
      </c>
      <c r="C32" s="22" t="s">
        <v>33</v>
      </c>
      <c r="D32" s="4"/>
      <c r="E32" s="4"/>
      <c r="F32" s="23">
        <v>0</v>
      </c>
      <c r="G32" s="24">
        <v>499709</v>
      </c>
      <c r="H32" s="27">
        <v>2978281</v>
      </c>
      <c r="I32" s="26" t="s">
        <v>30</v>
      </c>
    </row>
    <row r="33" spans="1:9" ht="17.25" customHeight="1" thickBot="1">
      <c r="A33" s="29" t="s">
        <v>77</v>
      </c>
      <c r="B33" s="29" t="s">
        <v>23</v>
      </c>
      <c r="C33" s="29" t="s">
        <v>78</v>
      </c>
      <c r="D33" s="8"/>
      <c r="E33" s="8"/>
      <c r="F33" s="30">
        <v>0</v>
      </c>
      <c r="G33" s="55">
        <v>532000</v>
      </c>
      <c r="H33" s="32">
        <v>3510281</v>
      </c>
      <c r="I33" s="33" t="s">
        <v>70</v>
      </c>
    </row>
    <row r="34" spans="1:9" ht="17.25" customHeight="1" thickBot="1">
      <c r="A34" s="62" t="s">
        <v>79</v>
      </c>
      <c r="B34" s="62" t="s">
        <v>23</v>
      </c>
      <c r="C34" s="62" t="s">
        <v>80</v>
      </c>
      <c r="D34" s="15"/>
      <c r="E34" s="15"/>
      <c r="F34" s="63">
        <v>0</v>
      </c>
      <c r="G34" s="64">
        <v>15000</v>
      </c>
      <c r="H34" s="65">
        <v>3525281</v>
      </c>
      <c r="I34" s="66" t="s">
        <v>70</v>
      </c>
    </row>
    <row r="35" spans="1:9" ht="17.25" customHeight="1">
      <c r="A35" s="17" t="s">
        <v>81</v>
      </c>
      <c r="B35" s="17" t="s">
        <v>17</v>
      </c>
      <c r="C35" s="17" t="s">
        <v>18</v>
      </c>
      <c r="D35" s="10"/>
      <c r="E35" s="10"/>
      <c r="F35" s="18">
        <v>0</v>
      </c>
      <c r="G35" s="19">
        <v>7286828</v>
      </c>
      <c r="H35" s="20">
        <v>10812109</v>
      </c>
      <c r="I35" s="21" t="s">
        <v>30</v>
      </c>
    </row>
    <row r="36" spans="1:9" ht="17.25" customHeight="1">
      <c r="A36" s="22" t="s">
        <v>82</v>
      </c>
      <c r="B36" s="22" t="s">
        <v>17</v>
      </c>
      <c r="C36" s="22" t="s">
        <v>21</v>
      </c>
      <c r="D36" s="4"/>
      <c r="E36" s="4"/>
      <c r="F36" s="23">
        <v>0</v>
      </c>
      <c r="G36" s="27">
        <v>1192190</v>
      </c>
      <c r="H36" s="25">
        <v>12004299</v>
      </c>
      <c r="I36" s="26" t="s">
        <v>30</v>
      </c>
    </row>
    <row r="37" spans="1:9" ht="17.25" customHeight="1">
      <c r="A37" s="22" t="s">
        <v>83</v>
      </c>
      <c r="B37" s="22" t="s">
        <v>23</v>
      </c>
      <c r="C37" s="22" t="s">
        <v>29</v>
      </c>
      <c r="D37" s="4"/>
      <c r="E37" s="4"/>
      <c r="F37" s="23">
        <v>0</v>
      </c>
      <c r="G37" s="25">
        <v>11647399</v>
      </c>
      <c r="H37" s="25">
        <v>23651698</v>
      </c>
      <c r="I37" s="26" t="s">
        <v>30</v>
      </c>
    </row>
    <row r="38" spans="1:9" ht="17.25" customHeight="1">
      <c r="A38" s="22" t="s">
        <v>84</v>
      </c>
      <c r="B38" s="22" t="s">
        <v>17</v>
      </c>
      <c r="C38" s="22" t="s">
        <v>50</v>
      </c>
      <c r="D38" s="4"/>
      <c r="E38" s="4"/>
      <c r="F38" s="23">
        <v>0</v>
      </c>
      <c r="G38" s="59">
        <v>19772</v>
      </c>
      <c r="H38" s="25">
        <v>23671470</v>
      </c>
      <c r="I38" s="26" t="s">
        <v>30</v>
      </c>
    </row>
    <row r="39" spans="1:9" ht="17.25" customHeight="1">
      <c r="A39" s="22" t="s">
        <v>85</v>
      </c>
      <c r="B39" s="22" t="s">
        <v>23</v>
      </c>
      <c r="C39" s="22" t="s">
        <v>86</v>
      </c>
      <c r="D39" s="16" t="s">
        <v>87</v>
      </c>
      <c r="E39" s="4"/>
      <c r="F39" s="24">
        <v>532000</v>
      </c>
      <c r="G39" s="23">
        <v>0</v>
      </c>
      <c r="H39" s="25">
        <v>23139470</v>
      </c>
      <c r="I39" s="26" t="s">
        <v>88</v>
      </c>
    </row>
    <row r="40" spans="1:9" ht="17.25" customHeight="1">
      <c r="A40" s="22" t="s">
        <v>85</v>
      </c>
      <c r="B40" s="22" t="s">
        <v>23</v>
      </c>
      <c r="C40" s="22" t="s">
        <v>89</v>
      </c>
      <c r="D40" s="16" t="s">
        <v>90</v>
      </c>
      <c r="E40" s="4"/>
      <c r="F40" s="59">
        <v>16555</v>
      </c>
      <c r="G40" s="23">
        <v>0</v>
      </c>
      <c r="H40" s="25">
        <v>23122915</v>
      </c>
      <c r="I40" s="26" t="s">
        <v>91</v>
      </c>
    </row>
    <row r="41" spans="1:9" ht="17.25" customHeight="1" thickBot="1">
      <c r="A41" s="29" t="s">
        <v>92</v>
      </c>
      <c r="B41" s="29" t="s">
        <v>17</v>
      </c>
      <c r="C41" s="29" t="s">
        <v>33</v>
      </c>
      <c r="D41" s="8"/>
      <c r="E41" s="8"/>
      <c r="F41" s="30">
        <v>0</v>
      </c>
      <c r="G41" s="55">
        <v>303251</v>
      </c>
      <c r="H41" s="56">
        <v>23426166</v>
      </c>
      <c r="I41" s="33" t="s">
        <v>30</v>
      </c>
    </row>
    <row r="42" spans="1:9" ht="17.25" customHeight="1">
      <c r="A42" s="17" t="s">
        <v>93</v>
      </c>
      <c r="B42" s="17" t="s">
        <v>23</v>
      </c>
      <c r="C42" s="17" t="s">
        <v>24</v>
      </c>
      <c r="D42" s="10"/>
      <c r="E42" s="10"/>
      <c r="F42" s="58">
        <v>500000</v>
      </c>
      <c r="G42" s="18">
        <v>0</v>
      </c>
      <c r="H42" s="20">
        <v>22926166</v>
      </c>
      <c r="I42" s="21" t="s">
        <v>25</v>
      </c>
    </row>
    <row r="43" spans="1:9" ht="17.25" customHeight="1">
      <c r="A43" s="22" t="s">
        <v>94</v>
      </c>
      <c r="B43" s="22" t="s">
        <v>17</v>
      </c>
      <c r="C43" s="22" t="s">
        <v>18</v>
      </c>
      <c r="D43" s="4"/>
      <c r="E43" s="4"/>
      <c r="F43" s="23">
        <v>0</v>
      </c>
      <c r="G43" s="24">
        <v>397135</v>
      </c>
      <c r="H43" s="25">
        <v>23323301</v>
      </c>
      <c r="I43" s="26" t="s">
        <v>30</v>
      </c>
    </row>
    <row r="44" spans="1:9" ht="17.25" customHeight="1">
      <c r="A44" s="22" t="s">
        <v>95</v>
      </c>
      <c r="B44" s="22" t="s">
        <v>17</v>
      </c>
      <c r="C44" s="22" t="s">
        <v>21</v>
      </c>
      <c r="D44" s="4"/>
      <c r="E44" s="4"/>
      <c r="F44" s="23">
        <v>0</v>
      </c>
      <c r="G44" s="59">
        <v>60876</v>
      </c>
      <c r="H44" s="25">
        <v>23384177</v>
      </c>
      <c r="I44" s="26" t="s">
        <v>30</v>
      </c>
    </row>
    <row r="45" spans="1:9" ht="17.25" customHeight="1" thickBot="1">
      <c r="A45" s="29" t="s">
        <v>96</v>
      </c>
      <c r="B45" s="29" t="s">
        <v>17</v>
      </c>
      <c r="C45" s="29" t="s">
        <v>33</v>
      </c>
      <c r="D45" s="8"/>
      <c r="E45" s="8"/>
      <c r="F45" s="30">
        <v>0</v>
      </c>
      <c r="G45" s="55">
        <v>665791</v>
      </c>
      <c r="H45" s="56">
        <v>24049968</v>
      </c>
      <c r="I45" s="33" t="s">
        <v>30</v>
      </c>
    </row>
    <row r="46" spans="1:9" ht="17.25" customHeight="1">
      <c r="A46" s="17" t="s">
        <v>97</v>
      </c>
      <c r="B46" s="17" t="s">
        <v>17</v>
      </c>
      <c r="C46" s="17" t="s">
        <v>18</v>
      </c>
      <c r="D46" s="10"/>
      <c r="E46" s="10"/>
      <c r="F46" s="18">
        <v>0</v>
      </c>
      <c r="G46" s="67">
        <v>746090</v>
      </c>
      <c r="H46" s="20">
        <v>24796058</v>
      </c>
      <c r="I46" s="21" t="s">
        <v>30</v>
      </c>
    </row>
    <row r="47" spans="1:9" ht="17.25" customHeight="1">
      <c r="A47" s="22" t="s">
        <v>98</v>
      </c>
      <c r="B47" s="22" t="s">
        <v>23</v>
      </c>
      <c r="C47" s="22" t="s">
        <v>99</v>
      </c>
      <c r="D47" s="4"/>
      <c r="E47" s="4"/>
      <c r="F47" s="23">
        <v>0</v>
      </c>
      <c r="G47" s="60">
        <v>6000</v>
      </c>
      <c r="H47" s="25">
        <v>24802058</v>
      </c>
      <c r="I47" s="26" t="s">
        <v>70</v>
      </c>
    </row>
    <row r="48" spans="1:9" ht="17.25" customHeight="1">
      <c r="A48" s="22" t="s">
        <v>100</v>
      </c>
      <c r="B48" s="22" t="s">
        <v>23</v>
      </c>
      <c r="C48" s="22" t="s">
        <v>101</v>
      </c>
      <c r="D48" s="4"/>
      <c r="E48" s="4"/>
      <c r="F48" s="23">
        <v>0</v>
      </c>
      <c r="G48" s="60">
        <v>1500</v>
      </c>
      <c r="H48" s="25">
        <v>24803558</v>
      </c>
      <c r="I48" s="26" t="s">
        <v>70</v>
      </c>
    </row>
    <row r="49" spans="1:9" ht="17.25" customHeight="1">
      <c r="A49" s="22" t="s">
        <v>102</v>
      </c>
      <c r="B49" s="22" t="s">
        <v>23</v>
      </c>
      <c r="C49" s="22" t="s">
        <v>103</v>
      </c>
      <c r="D49" s="4"/>
      <c r="E49" s="4"/>
      <c r="F49" s="28">
        <v>27700</v>
      </c>
      <c r="G49" s="23">
        <v>0</v>
      </c>
      <c r="H49" s="25">
        <v>24775858</v>
      </c>
      <c r="I49" s="26" t="s">
        <v>104</v>
      </c>
    </row>
    <row r="50" spans="1:9" ht="17.25" customHeight="1">
      <c r="A50" s="22" t="s">
        <v>102</v>
      </c>
      <c r="B50" s="22" t="s">
        <v>23</v>
      </c>
      <c r="C50" s="22" t="s">
        <v>105</v>
      </c>
      <c r="D50" s="4"/>
      <c r="E50" s="4"/>
      <c r="F50" s="59">
        <v>16900</v>
      </c>
      <c r="G50" s="23">
        <v>0</v>
      </c>
      <c r="H50" s="25">
        <v>24758958</v>
      </c>
      <c r="I50" s="26" t="s">
        <v>106</v>
      </c>
    </row>
    <row r="51" spans="1:9" ht="17.25" customHeight="1">
      <c r="A51" s="22" t="s">
        <v>107</v>
      </c>
      <c r="B51" s="22" t="s">
        <v>17</v>
      </c>
      <c r="C51" s="22" t="s">
        <v>21</v>
      </c>
      <c r="D51" s="4"/>
      <c r="E51" s="4"/>
      <c r="F51" s="23">
        <v>0</v>
      </c>
      <c r="G51" s="24">
        <v>114994</v>
      </c>
      <c r="H51" s="25">
        <v>24873952</v>
      </c>
      <c r="I51" s="26" t="s">
        <v>30</v>
      </c>
    </row>
    <row r="52" spans="1:9" ht="17.25" customHeight="1">
      <c r="A52" s="22" t="s">
        <v>108</v>
      </c>
      <c r="B52" s="22" t="s">
        <v>23</v>
      </c>
      <c r="C52" s="22" t="s">
        <v>109</v>
      </c>
      <c r="D52" s="4"/>
      <c r="E52" s="4"/>
      <c r="F52" s="23">
        <v>0</v>
      </c>
      <c r="G52" s="59">
        <v>51300</v>
      </c>
      <c r="H52" s="25">
        <v>24925252</v>
      </c>
      <c r="I52" s="26" t="s">
        <v>61</v>
      </c>
    </row>
    <row r="53" spans="1:9" ht="17.25" customHeight="1">
      <c r="A53" s="22" t="s">
        <v>108</v>
      </c>
      <c r="B53" s="22" t="s">
        <v>23</v>
      </c>
      <c r="C53" s="22" t="s">
        <v>110</v>
      </c>
      <c r="D53" s="4"/>
      <c r="E53" s="4"/>
      <c r="F53" s="23">
        <v>0</v>
      </c>
      <c r="G53" s="59">
        <v>27900</v>
      </c>
      <c r="H53" s="25">
        <v>24953152</v>
      </c>
      <c r="I53" s="26" t="s">
        <v>61</v>
      </c>
    </row>
    <row r="54" spans="1:9" ht="17.25" customHeight="1">
      <c r="A54" s="22" t="s">
        <v>108</v>
      </c>
      <c r="B54" s="22" t="s">
        <v>23</v>
      </c>
      <c r="C54" s="22" t="s">
        <v>111</v>
      </c>
      <c r="D54" s="4"/>
      <c r="E54" s="4"/>
      <c r="F54" s="23">
        <v>0</v>
      </c>
      <c r="G54" s="59">
        <v>43350</v>
      </c>
      <c r="H54" s="25">
        <v>24996502</v>
      </c>
      <c r="I54" s="26" t="s">
        <v>61</v>
      </c>
    </row>
    <row r="55" spans="1:9" ht="17.25" customHeight="1">
      <c r="A55" s="22" t="s">
        <v>108</v>
      </c>
      <c r="B55" s="22" t="s">
        <v>23</v>
      </c>
      <c r="C55" s="22" t="s">
        <v>112</v>
      </c>
      <c r="D55" s="4"/>
      <c r="E55" s="4"/>
      <c r="F55" s="23">
        <v>0</v>
      </c>
      <c r="G55" s="59">
        <v>19350</v>
      </c>
      <c r="H55" s="25">
        <v>25015852</v>
      </c>
      <c r="I55" s="26" t="s">
        <v>61</v>
      </c>
    </row>
    <row r="56" spans="1:9" ht="17.25" customHeight="1">
      <c r="A56" s="22" t="s">
        <v>108</v>
      </c>
      <c r="B56" s="22" t="s">
        <v>23</v>
      </c>
      <c r="C56" s="22" t="s">
        <v>113</v>
      </c>
      <c r="D56" s="4"/>
      <c r="E56" s="4"/>
      <c r="F56" s="23">
        <v>0</v>
      </c>
      <c r="G56" s="59">
        <v>22500</v>
      </c>
      <c r="H56" s="25">
        <v>25038352</v>
      </c>
      <c r="I56" s="26" t="s">
        <v>61</v>
      </c>
    </row>
    <row r="57" spans="1:9" ht="17.25" customHeight="1">
      <c r="A57" s="22" t="s">
        <v>114</v>
      </c>
      <c r="B57" s="22" t="s">
        <v>17</v>
      </c>
      <c r="C57" s="22" t="s">
        <v>33</v>
      </c>
      <c r="D57" s="4"/>
      <c r="E57" s="4"/>
      <c r="F57" s="23">
        <v>0</v>
      </c>
      <c r="G57" s="59">
        <v>61052</v>
      </c>
      <c r="H57" s="25">
        <v>25099404</v>
      </c>
      <c r="I57" s="26" t="s">
        <v>30</v>
      </c>
    </row>
    <row r="58" spans="1:9" ht="17.25" customHeight="1" thickBot="1">
      <c r="A58" s="29" t="s">
        <v>115</v>
      </c>
      <c r="B58" s="29" t="s">
        <v>23</v>
      </c>
      <c r="C58" s="29" t="s">
        <v>29</v>
      </c>
      <c r="D58" s="8"/>
      <c r="E58" s="8"/>
      <c r="F58" s="30">
        <v>0</v>
      </c>
      <c r="G58" s="31">
        <v>47065</v>
      </c>
      <c r="H58" s="56">
        <v>25146469</v>
      </c>
      <c r="I58" s="33" t="s">
        <v>30</v>
      </c>
    </row>
    <row r="59" spans="1:9" ht="17.25" customHeight="1">
      <c r="A59" s="17" t="s">
        <v>116</v>
      </c>
      <c r="B59" s="17" t="s">
        <v>17</v>
      </c>
      <c r="C59" s="17" t="s">
        <v>18</v>
      </c>
      <c r="D59" s="10"/>
      <c r="E59" s="10"/>
      <c r="F59" s="18">
        <v>0</v>
      </c>
      <c r="G59" s="19">
        <v>1520349</v>
      </c>
      <c r="H59" s="20">
        <v>26666818</v>
      </c>
      <c r="I59" s="21" t="s">
        <v>30</v>
      </c>
    </row>
    <row r="60" spans="1:9" ht="17.25" customHeight="1">
      <c r="A60" s="22" t="s">
        <v>117</v>
      </c>
      <c r="B60" s="22" t="s">
        <v>17</v>
      </c>
      <c r="C60" s="22" t="s">
        <v>21</v>
      </c>
      <c r="D60" s="4"/>
      <c r="E60" s="4"/>
      <c r="F60" s="23">
        <v>0</v>
      </c>
      <c r="G60" s="24">
        <v>495838</v>
      </c>
      <c r="H60" s="25">
        <v>27162656</v>
      </c>
      <c r="I60" s="26" t="s">
        <v>30</v>
      </c>
    </row>
    <row r="61" spans="1:9" ht="17.25" customHeight="1">
      <c r="A61" s="22" t="s">
        <v>118</v>
      </c>
      <c r="B61" s="22" t="s">
        <v>23</v>
      </c>
      <c r="C61" s="22" t="s">
        <v>46</v>
      </c>
      <c r="D61" s="4"/>
      <c r="E61" s="4"/>
      <c r="F61" s="25">
        <v>25000000</v>
      </c>
      <c r="G61" s="23">
        <v>0</v>
      </c>
      <c r="H61" s="27">
        <v>2162656</v>
      </c>
      <c r="I61" s="26" t="s">
        <v>47</v>
      </c>
    </row>
    <row r="62" spans="1:9" ht="17.25" customHeight="1">
      <c r="A62" s="22" t="s">
        <v>119</v>
      </c>
      <c r="B62" s="22" t="s">
        <v>23</v>
      </c>
      <c r="C62" s="22" t="s">
        <v>120</v>
      </c>
      <c r="D62" s="4"/>
      <c r="E62" s="4"/>
      <c r="F62" s="28">
        <v>23020</v>
      </c>
      <c r="G62" s="23">
        <v>0</v>
      </c>
      <c r="H62" s="27">
        <v>2139636</v>
      </c>
      <c r="I62" s="26" t="s">
        <v>104</v>
      </c>
    </row>
    <row r="63" spans="1:9" ht="17.25" customHeight="1" thickBot="1">
      <c r="A63" s="29" t="s">
        <v>121</v>
      </c>
      <c r="B63" s="29" t="s">
        <v>17</v>
      </c>
      <c r="C63" s="29" t="s">
        <v>33</v>
      </c>
      <c r="D63" s="8"/>
      <c r="E63" s="8"/>
      <c r="F63" s="30">
        <v>0</v>
      </c>
      <c r="G63" s="31">
        <v>17118</v>
      </c>
      <c r="H63" s="32">
        <v>2156754</v>
      </c>
      <c r="I63" s="33" t="s">
        <v>30</v>
      </c>
    </row>
    <row r="64" spans="1:9" ht="17.25" customHeight="1">
      <c r="A64" s="17" t="s">
        <v>122</v>
      </c>
      <c r="B64" s="17" t="s">
        <v>17</v>
      </c>
      <c r="C64" s="17" t="s">
        <v>18</v>
      </c>
      <c r="D64" s="10"/>
      <c r="E64" s="10"/>
      <c r="F64" s="18">
        <v>0</v>
      </c>
      <c r="G64" s="19">
        <v>1996242</v>
      </c>
      <c r="H64" s="19">
        <v>4152996</v>
      </c>
      <c r="I64" s="21" t="s">
        <v>30</v>
      </c>
    </row>
    <row r="65" spans="1:9" ht="17.25" customHeight="1">
      <c r="A65" s="22" t="s">
        <v>123</v>
      </c>
      <c r="B65" s="22" t="s">
        <v>17</v>
      </c>
      <c r="C65" s="22" t="s">
        <v>21</v>
      </c>
      <c r="D65" s="4"/>
      <c r="E65" s="4"/>
      <c r="F65" s="23">
        <v>0</v>
      </c>
      <c r="G65" s="24">
        <v>465796</v>
      </c>
      <c r="H65" s="27">
        <v>4618792</v>
      </c>
      <c r="I65" s="26" t="s">
        <v>30</v>
      </c>
    </row>
    <row r="66" spans="1:9" ht="17.25" customHeight="1">
      <c r="A66" s="22" t="s">
        <v>124</v>
      </c>
      <c r="B66" s="22" t="s">
        <v>23</v>
      </c>
      <c r="C66" s="22" t="s">
        <v>46</v>
      </c>
      <c r="D66" s="4"/>
      <c r="E66" s="4"/>
      <c r="F66" s="27">
        <v>4000000</v>
      </c>
      <c r="G66" s="23">
        <v>0</v>
      </c>
      <c r="H66" s="24">
        <v>618792</v>
      </c>
      <c r="I66" s="26" t="s">
        <v>47</v>
      </c>
    </row>
    <row r="67" spans="1:9" ht="17.25" customHeight="1">
      <c r="A67" s="22" t="s">
        <v>125</v>
      </c>
      <c r="B67" s="22" t="s">
        <v>17</v>
      </c>
      <c r="C67" s="22" t="s">
        <v>33</v>
      </c>
      <c r="D67" s="4"/>
      <c r="E67" s="4"/>
      <c r="F67" s="23">
        <v>0</v>
      </c>
      <c r="G67" s="59">
        <v>68757</v>
      </c>
      <c r="H67" s="24">
        <v>687549</v>
      </c>
      <c r="I67" s="26" t="s">
        <v>30</v>
      </c>
    </row>
    <row r="68" spans="1:9" ht="17.25" customHeight="1" thickBot="1">
      <c r="A68" s="29" t="s">
        <v>126</v>
      </c>
      <c r="B68" s="29" t="s">
        <v>23</v>
      </c>
      <c r="C68" s="29" t="s">
        <v>24</v>
      </c>
      <c r="D68" s="8"/>
      <c r="E68" s="8"/>
      <c r="F68" s="68">
        <v>500000</v>
      </c>
      <c r="G68" s="30">
        <v>0</v>
      </c>
      <c r="H68" s="55">
        <v>187549</v>
      </c>
      <c r="I68" s="33" t="s">
        <v>25</v>
      </c>
    </row>
    <row r="69" spans="1:9" ht="17.25" customHeight="1">
      <c r="A69" s="17" t="s">
        <v>127</v>
      </c>
      <c r="B69" s="17" t="s">
        <v>17</v>
      </c>
      <c r="C69" s="17" t="s">
        <v>18</v>
      </c>
      <c r="D69" s="10"/>
      <c r="E69" s="10"/>
      <c r="F69" s="18">
        <v>0</v>
      </c>
      <c r="G69" s="19">
        <v>9558675</v>
      </c>
      <c r="H69" s="19">
        <v>9746224</v>
      </c>
      <c r="I69" s="21" t="s">
        <v>30</v>
      </c>
    </row>
    <row r="70" spans="1:9" ht="17.25" customHeight="1">
      <c r="A70" s="22" t="s">
        <v>128</v>
      </c>
      <c r="B70" s="22" t="s">
        <v>17</v>
      </c>
      <c r="C70" s="22" t="s">
        <v>21</v>
      </c>
      <c r="D70" s="4"/>
      <c r="E70" s="4"/>
      <c r="F70" s="23">
        <v>0</v>
      </c>
      <c r="G70" s="27">
        <v>1362741</v>
      </c>
      <c r="H70" s="25">
        <v>11108965</v>
      </c>
      <c r="I70" s="26" t="s">
        <v>30</v>
      </c>
    </row>
    <row r="71" spans="1:9" ht="17.25" customHeight="1">
      <c r="A71" s="22" t="s">
        <v>129</v>
      </c>
      <c r="B71" s="22" t="s">
        <v>17</v>
      </c>
      <c r="C71" s="22" t="s">
        <v>33</v>
      </c>
      <c r="D71" s="4"/>
      <c r="E71" s="4"/>
      <c r="F71" s="23">
        <v>0</v>
      </c>
      <c r="G71" s="24">
        <v>210440</v>
      </c>
      <c r="H71" s="25">
        <v>11319405</v>
      </c>
      <c r="I71" s="26" t="s">
        <v>30</v>
      </c>
    </row>
    <row r="72" spans="1:9" ht="17.25" customHeight="1">
      <c r="A72" s="22" t="s">
        <v>130</v>
      </c>
      <c r="B72" s="22" t="s">
        <v>23</v>
      </c>
      <c r="C72" s="22" t="s">
        <v>131</v>
      </c>
      <c r="D72" s="4"/>
      <c r="E72" s="4"/>
      <c r="F72" s="28">
        <v>26000</v>
      </c>
      <c r="G72" s="23">
        <v>0</v>
      </c>
      <c r="H72" s="25">
        <v>11293405</v>
      </c>
      <c r="I72" s="26" t="s">
        <v>132</v>
      </c>
    </row>
    <row r="73" spans="1:9" ht="17.25" customHeight="1" thickBot="1">
      <c r="A73" s="29" t="s">
        <v>133</v>
      </c>
      <c r="B73" s="29" t="s">
        <v>17</v>
      </c>
      <c r="C73" s="29" t="s">
        <v>50</v>
      </c>
      <c r="D73" s="8"/>
      <c r="E73" s="8"/>
      <c r="F73" s="30">
        <v>0</v>
      </c>
      <c r="G73" s="31">
        <v>96416</v>
      </c>
      <c r="H73" s="56">
        <v>11389821</v>
      </c>
      <c r="I73" s="33" t="s">
        <v>30</v>
      </c>
    </row>
    <row r="74" spans="1:9" ht="17.25" customHeight="1">
      <c r="A74" s="17" t="s">
        <v>134</v>
      </c>
      <c r="B74" s="17" t="s">
        <v>17</v>
      </c>
      <c r="C74" s="17" t="s">
        <v>18</v>
      </c>
      <c r="D74" s="10"/>
      <c r="E74" s="10"/>
      <c r="F74" s="18">
        <v>0</v>
      </c>
      <c r="G74" s="67">
        <v>962266</v>
      </c>
      <c r="H74" s="20">
        <v>12352087</v>
      </c>
      <c r="I74" s="21" t="s">
        <v>30</v>
      </c>
    </row>
    <row r="75" spans="1:9" ht="17.25" customHeight="1">
      <c r="A75" s="22" t="s">
        <v>135</v>
      </c>
      <c r="B75" s="22" t="s">
        <v>17</v>
      </c>
      <c r="C75" s="22" t="s">
        <v>21</v>
      </c>
      <c r="D75" s="4"/>
      <c r="E75" s="4"/>
      <c r="F75" s="23">
        <v>0</v>
      </c>
      <c r="G75" s="24">
        <v>310602</v>
      </c>
      <c r="H75" s="25">
        <v>12662689</v>
      </c>
      <c r="I75" s="26" t="s">
        <v>30</v>
      </c>
    </row>
    <row r="76" spans="1:9" ht="17.25" customHeight="1">
      <c r="A76" s="22" t="s">
        <v>136</v>
      </c>
      <c r="B76" s="22" t="s">
        <v>17</v>
      </c>
      <c r="C76" s="22" t="s">
        <v>50</v>
      </c>
      <c r="D76" s="4"/>
      <c r="E76" s="4"/>
      <c r="F76" s="23">
        <v>0</v>
      </c>
      <c r="G76" s="59">
        <v>29084</v>
      </c>
      <c r="H76" s="25">
        <v>12691773</v>
      </c>
      <c r="I76" s="26" t="s">
        <v>30</v>
      </c>
    </row>
    <row r="77" spans="1:9" ht="17.25" customHeight="1" thickBot="1">
      <c r="A77" s="29" t="s">
        <v>137</v>
      </c>
      <c r="B77" s="29" t="s">
        <v>17</v>
      </c>
      <c r="C77" s="29" t="s">
        <v>33</v>
      </c>
      <c r="D77" s="8"/>
      <c r="E77" s="8"/>
      <c r="F77" s="30">
        <v>0</v>
      </c>
      <c r="G77" s="32">
        <v>1222734</v>
      </c>
      <c r="H77" s="56">
        <v>13914507</v>
      </c>
      <c r="I77" s="33" t="s">
        <v>30</v>
      </c>
    </row>
    <row r="78" spans="1:9" ht="17.25" customHeight="1">
      <c r="A78" s="17" t="s">
        <v>138</v>
      </c>
      <c r="B78" s="17" t="s">
        <v>17</v>
      </c>
      <c r="C78" s="17" t="s">
        <v>18</v>
      </c>
      <c r="D78" s="10"/>
      <c r="E78" s="10"/>
      <c r="F78" s="18">
        <v>0</v>
      </c>
      <c r="G78" s="19">
        <v>1624433</v>
      </c>
      <c r="H78" s="20">
        <v>15538940</v>
      </c>
      <c r="I78" s="21" t="s">
        <v>30</v>
      </c>
    </row>
    <row r="79" spans="1:9" ht="17.25" customHeight="1">
      <c r="A79" s="22" t="s">
        <v>139</v>
      </c>
      <c r="B79" s="22" t="s">
        <v>17</v>
      </c>
      <c r="C79" s="22" t="s">
        <v>21</v>
      </c>
      <c r="D79" s="4"/>
      <c r="E79" s="4"/>
      <c r="F79" s="23">
        <v>0</v>
      </c>
      <c r="G79" s="24">
        <v>375531</v>
      </c>
      <c r="H79" s="25">
        <v>15914471</v>
      </c>
      <c r="I79" s="26" t="s">
        <v>30</v>
      </c>
    </row>
    <row r="80" spans="1:9" ht="17.25" customHeight="1">
      <c r="A80" s="22" t="s">
        <v>140</v>
      </c>
      <c r="B80" s="22" t="s">
        <v>17</v>
      </c>
      <c r="C80" s="22" t="s">
        <v>50</v>
      </c>
      <c r="D80" s="4"/>
      <c r="E80" s="4"/>
      <c r="F80" s="23">
        <v>0</v>
      </c>
      <c r="G80" s="59">
        <v>78934</v>
      </c>
      <c r="H80" s="25">
        <v>15993405</v>
      </c>
      <c r="I80" s="26" t="s">
        <v>30</v>
      </c>
    </row>
    <row r="81" spans="1:9" ht="17.25" customHeight="1">
      <c r="A81" s="22" t="s">
        <v>141</v>
      </c>
      <c r="B81" s="22" t="s">
        <v>17</v>
      </c>
      <c r="C81" s="22" t="s">
        <v>33</v>
      </c>
      <c r="D81" s="4"/>
      <c r="E81" s="4"/>
      <c r="F81" s="23">
        <v>0</v>
      </c>
      <c r="G81" s="24">
        <v>114052</v>
      </c>
      <c r="H81" s="25">
        <v>16107457</v>
      </c>
      <c r="I81" s="26" t="s">
        <v>30</v>
      </c>
    </row>
    <row r="82" spans="1:9" ht="17.25" customHeight="1">
      <c r="A82" s="22" t="s">
        <v>142</v>
      </c>
      <c r="B82" s="22" t="s">
        <v>23</v>
      </c>
      <c r="C82" s="22" t="s">
        <v>143</v>
      </c>
      <c r="D82" s="4"/>
      <c r="E82" s="4"/>
      <c r="F82" s="24">
        <v>572000</v>
      </c>
      <c r="G82" s="23">
        <v>0</v>
      </c>
      <c r="H82" s="25">
        <v>15535457</v>
      </c>
      <c r="I82" s="26" t="s">
        <v>144</v>
      </c>
    </row>
    <row r="83" spans="1:9" ht="17.25" customHeight="1" thickBot="1">
      <c r="A83" s="29" t="s">
        <v>142</v>
      </c>
      <c r="B83" s="29" t="s">
        <v>23</v>
      </c>
      <c r="C83" s="29" t="s">
        <v>145</v>
      </c>
      <c r="D83" s="8"/>
      <c r="E83" s="8"/>
      <c r="F83" s="31">
        <v>10000</v>
      </c>
      <c r="G83" s="30">
        <v>0</v>
      </c>
      <c r="H83" s="56">
        <v>15525457</v>
      </c>
      <c r="I83" s="33" t="s">
        <v>146</v>
      </c>
    </row>
    <row r="84" spans="1:9" ht="17.25" customHeight="1">
      <c r="A84" s="17" t="s">
        <v>147</v>
      </c>
      <c r="B84" s="17" t="s">
        <v>23</v>
      </c>
      <c r="C84" s="17" t="s">
        <v>46</v>
      </c>
      <c r="D84" s="10"/>
      <c r="E84" s="10"/>
      <c r="F84" s="20">
        <v>15000000</v>
      </c>
      <c r="G84" s="18">
        <v>0</v>
      </c>
      <c r="H84" s="67">
        <v>525457</v>
      </c>
      <c r="I84" s="21" t="s">
        <v>47</v>
      </c>
    </row>
    <row r="85" spans="1:9" ht="17.25" customHeight="1">
      <c r="A85" s="22" t="s">
        <v>148</v>
      </c>
      <c r="B85" s="22" t="s">
        <v>23</v>
      </c>
      <c r="C85" s="22" t="s">
        <v>149</v>
      </c>
      <c r="D85" s="4"/>
      <c r="E85" s="4"/>
      <c r="F85" s="23">
        <v>0</v>
      </c>
      <c r="G85" s="59">
        <v>21000</v>
      </c>
      <c r="H85" s="24">
        <v>546457</v>
      </c>
      <c r="I85" s="26" t="s">
        <v>150</v>
      </c>
    </row>
    <row r="86" spans="1:9" ht="17.25" customHeight="1">
      <c r="A86" s="22" t="s">
        <v>151</v>
      </c>
      <c r="B86" s="22" t="s">
        <v>17</v>
      </c>
      <c r="C86" s="22" t="s">
        <v>18</v>
      </c>
      <c r="D86" s="4"/>
      <c r="E86" s="4"/>
      <c r="F86" s="23">
        <v>0</v>
      </c>
      <c r="G86" s="27">
        <v>2918505</v>
      </c>
      <c r="H86" s="27">
        <v>3464962</v>
      </c>
      <c r="I86" s="26" t="s">
        <v>30</v>
      </c>
    </row>
    <row r="87" spans="1:9" ht="17.25" customHeight="1">
      <c r="A87" s="22" t="s">
        <v>152</v>
      </c>
      <c r="B87" s="22" t="s">
        <v>23</v>
      </c>
      <c r="C87" s="22" t="s">
        <v>46</v>
      </c>
      <c r="D87" s="4"/>
      <c r="E87" s="4"/>
      <c r="F87" s="27">
        <v>3400000</v>
      </c>
      <c r="G87" s="23">
        <v>0</v>
      </c>
      <c r="H87" s="59">
        <v>64962</v>
      </c>
      <c r="I87" s="26" t="s">
        <v>47</v>
      </c>
    </row>
    <row r="88" spans="1:9" ht="17.25" customHeight="1">
      <c r="A88" s="22" t="s">
        <v>153</v>
      </c>
      <c r="B88" s="22" t="s">
        <v>17</v>
      </c>
      <c r="C88" s="22" t="s">
        <v>21</v>
      </c>
      <c r="D88" s="4"/>
      <c r="E88" s="4"/>
      <c r="F88" s="23">
        <v>0</v>
      </c>
      <c r="G88" s="24">
        <v>772963</v>
      </c>
      <c r="H88" s="24">
        <v>837925</v>
      </c>
      <c r="I88" s="26" t="s">
        <v>30</v>
      </c>
    </row>
    <row r="89" spans="1:9" ht="17.25" customHeight="1">
      <c r="A89" s="22" t="s">
        <v>154</v>
      </c>
      <c r="B89" s="22" t="s">
        <v>23</v>
      </c>
      <c r="C89" s="22" t="s">
        <v>24</v>
      </c>
      <c r="D89" s="4"/>
      <c r="E89" s="4"/>
      <c r="F89" s="54">
        <v>500000</v>
      </c>
      <c r="G89" s="23">
        <v>0</v>
      </c>
      <c r="H89" s="24">
        <v>337925</v>
      </c>
      <c r="I89" s="26" t="s">
        <v>25</v>
      </c>
    </row>
    <row r="90" spans="1:9" ht="17.25" customHeight="1">
      <c r="A90" s="22" t="s">
        <v>154</v>
      </c>
      <c r="B90" s="22" t="s">
        <v>23</v>
      </c>
      <c r="C90" s="22" t="s">
        <v>155</v>
      </c>
      <c r="D90" s="4"/>
      <c r="E90" s="4"/>
      <c r="F90" s="60">
        <v>1050</v>
      </c>
      <c r="G90" s="23">
        <v>0</v>
      </c>
      <c r="H90" s="24">
        <v>336875</v>
      </c>
      <c r="I90" s="26" t="s">
        <v>156</v>
      </c>
    </row>
    <row r="91" spans="1:9" ht="17.25" customHeight="1">
      <c r="A91" s="22" t="s">
        <v>157</v>
      </c>
      <c r="B91" s="22" t="s">
        <v>17</v>
      </c>
      <c r="C91" s="22" t="s">
        <v>33</v>
      </c>
      <c r="D91" s="4"/>
      <c r="E91" s="4"/>
      <c r="F91" s="23">
        <v>0</v>
      </c>
      <c r="G91" s="24">
        <v>667738</v>
      </c>
      <c r="H91" s="27">
        <v>1004613</v>
      </c>
      <c r="I91" s="26" t="s">
        <v>30</v>
      </c>
    </row>
    <row r="92" spans="1:9" ht="17.25" customHeight="1" thickBot="1">
      <c r="A92" s="29" t="s">
        <v>158</v>
      </c>
      <c r="B92" s="29" t="s">
        <v>159</v>
      </c>
      <c r="C92" s="29" t="s">
        <v>160</v>
      </c>
      <c r="D92" s="8"/>
      <c r="E92" s="8"/>
      <c r="F92" s="30">
        <v>0</v>
      </c>
      <c r="G92" s="69">
        <v>5000</v>
      </c>
      <c r="H92" s="32">
        <v>1009613</v>
      </c>
      <c r="I92" s="33" t="s">
        <v>161</v>
      </c>
    </row>
    <row r="93" spans="1:9" ht="17.25" customHeight="1">
      <c r="A93" s="17" t="s">
        <v>162</v>
      </c>
      <c r="B93" s="17" t="s">
        <v>23</v>
      </c>
      <c r="C93" s="17" t="s">
        <v>163</v>
      </c>
      <c r="D93" s="10"/>
      <c r="E93" s="10"/>
      <c r="F93" s="70">
        <v>172900</v>
      </c>
      <c r="G93" s="18">
        <v>0</v>
      </c>
      <c r="H93" s="67">
        <v>836713</v>
      </c>
      <c r="I93" s="21" t="s">
        <v>164</v>
      </c>
    </row>
    <row r="94" spans="1:9" ht="17.25" customHeight="1">
      <c r="A94" s="22" t="s">
        <v>165</v>
      </c>
      <c r="B94" s="22" t="s">
        <v>23</v>
      </c>
      <c r="C94" s="22" t="s">
        <v>38</v>
      </c>
      <c r="D94" s="4"/>
      <c r="E94" s="4"/>
      <c r="F94" s="57">
        <v>318000</v>
      </c>
      <c r="G94" s="23">
        <v>0</v>
      </c>
      <c r="H94" s="24">
        <v>518713</v>
      </c>
      <c r="I94" s="26" t="s">
        <v>164</v>
      </c>
    </row>
    <row r="95" spans="1:9" ht="17.25" customHeight="1">
      <c r="A95" s="22" t="s">
        <v>166</v>
      </c>
      <c r="B95" s="22" t="s">
        <v>17</v>
      </c>
      <c r="C95" s="22" t="s">
        <v>18</v>
      </c>
      <c r="D95" s="4"/>
      <c r="E95" s="4"/>
      <c r="F95" s="23">
        <v>0</v>
      </c>
      <c r="G95" s="27">
        <v>3873745</v>
      </c>
      <c r="H95" s="27">
        <v>4392458</v>
      </c>
      <c r="I95" s="26" t="s">
        <v>30</v>
      </c>
    </row>
    <row r="96" spans="1:9" ht="17.25" customHeight="1">
      <c r="A96" s="22" t="s">
        <v>167</v>
      </c>
      <c r="B96" s="22" t="s">
        <v>17</v>
      </c>
      <c r="C96" s="22" t="s">
        <v>21</v>
      </c>
      <c r="D96" s="4"/>
      <c r="E96" s="4"/>
      <c r="F96" s="23">
        <v>0</v>
      </c>
      <c r="G96" s="24">
        <v>648125</v>
      </c>
      <c r="H96" s="27">
        <v>5040583</v>
      </c>
      <c r="I96" s="26" t="s">
        <v>30</v>
      </c>
    </row>
    <row r="97" spans="1:9" ht="17.25" customHeight="1">
      <c r="A97" s="22" t="s">
        <v>168</v>
      </c>
      <c r="B97" s="22" t="s">
        <v>17</v>
      </c>
      <c r="C97" s="22" t="s">
        <v>50</v>
      </c>
      <c r="D97" s="4"/>
      <c r="E97" s="4"/>
      <c r="F97" s="23">
        <v>0</v>
      </c>
      <c r="G97" s="59">
        <v>11108</v>
      </c>
      <c r="H97" s="27">
        <v>5051691</v>
      </c>
      <c r="I97" s="26" t="s">
        <v>30</v>
      </c>
    </row>
    <row r="98" spans="1:9" ht="17.25" customHeight="1" thickBot="1">
      <c r="A98" s="29" t="s">
        <v>169</v>
      </c>
      <c r="B98" s="29" t="s">
        <v>17</v>
      </c>
      <c r="C98" s="29" t="s">
        <v>33</v>
      </c>
      <c r="D98" s="8"/>
      <c r="E98" s="8"/>
      <c r="F98" s="30">
        <v>0</v>
      </c>
      <c r="G98" s="55">
        <v>896994</v>
      </c>
      <c r="H98" s="32">
        <v>5948685</v>
      </c>
      <c r="I98" s="33" t="s">
        <v>30</v>
      </c>
    </row>
    <row r="99" spans="1:9" ht="17.25" customHeight="1">
      <c r="A99" s="17" t="s">
        <v>170</v>
      </c>
      <c r="B99" s="17" t="s">
        <v>23</v>
      </c>
      <c r="C99" s="17" t="s">
        <v>24</v>
      </c>
      <c r="D99" s="10"/>
      <c r="E99" s="10"/>
      <c r="F99" s="58">
        <v>500000</v>
      </c>
      <c r="G99" s="18">
        <v>0</v>
      </c>
      <c r="H99" s="19">
        <v>5448685</v>
      </c>
      <c r="I99" s="21" t="s">
        <v>25</v>
      </c>
    </row>
    <row r="100" spans="1:9" ht="17.25" customHeight="1">
      <c r="A100" s="22" t="s">
        <v>171</v>
      </c>
      <c r="B100" s="22" t="s">
        <v>17</v>
      </c>
      <c r="C100" s="22" t="s">
        <v>18</v>
      </c>
      <c r="D100" s="4"/>
      <c r="E100" s="4"/>
      <c r="F100" s="23">
        <v>0</v>
      </c>
      <c r="G100" s="27">
        <v>7776727</v>
      </c>
      <c r="H100" s="25">
        <v>13225412</v>
      </c>
      <c r="I100" s="26" t="s">
        <v>30</v>
      </c>
    </row>
    <row r="101" spans="1:9" ht="17.25" customHeight="1">
      <c r="A101" s="22" t="s">
        <v>172</v>
      </c>
      <c r="B101" s="22" t="s">
        <v>17</v>
      </c>
      <c r="C101" s="22" t="s">
        <v>21</v>
      </c>
      <c r="D101" s="4"/>
      <c r="E101" s="4"/>
      <c r="F101" s="23">
        <v>0</v>
      </c>
      <c r="G101" s="27">
        <v>1994583</v>
      </c>
      <c r="H101" s="25">
        <v>15219995</v>
      </c>
      <c r="I101" s="26" t="s">
        <v>30</v>
      </c>
    </row>
    <row r="102" spans="1:9" ht="17.25" customHeight="1" thickBot="1">
      <c r="A102" s="29" t="s">
        <v>173</v>
      </c>
      <c r="B102" s="29" t="s">
        <v>17</v>
      </c>
      <c r="C102" s="29" t="s">
        <v>33</v>
      </c>
      <c r="D102" s="8"/>
      <c r="E102" s="8"/>
      <c r="F102" s="30">
        <v>0</v>
      </c>
      <c r="G102" s="55">
        <v>773154</v>
      </c>
      <c r="H102" s="56">
        <v>15993149</v>
      </c>
      <c r="I102" s="33" t="s">
        <v>30</v>
      </c>
    </row>
    <row r="103" spans="1:9" ht="17.25" customHeight="1">
      <c r="A103" s="17" t="s">
        <v>174</v>
      </c>
      <c r="B103" s="17" t="s">
        <v>17</v>
      </c>
      <c r="C103" s="17" t="s">
        <v>18</v>
      </c>
      <c r="D103" s="10"/>
      <c r="E103" s="10"/>
      <c r="F103" s="18">
        <v>0</v>
      </c>
      <c r="G103" s="67">
        <v>787734</v>
      </c>
      <c r="H103" s="20">
        <v>16780883</v>
      </c>
      <c r="I103" s="21" t="s">
        <v>30</v>
      </c>
    </row>
    <row r="104" spans="1:9" ht="17.25" customHeight="1">
      <c r="A104" s="22" t="s">
        <v>175</v>
      </c>
      <c r="B104" s="22" t="s">
        <v>17</v>
      </c>
      <c r="C104" s="22" t="s">
        <v>21</v>
      </c>
      <c r="D104" s="4"/>
      <c r="E104" s="4"/>
      <c r="F104" s="23">
        <v>0</v>
      </c>
      <c r="G104" s="24">
        <v>208774</v>
      </c>
      <c r="H104" s="25">
        <v>16989657</v>
      </c>
      <c r="I104" s="26" t="s">
        <v>30</v>
      </c>
    </row>
    <row r="105" spans="1:9" ht="17.25" customHeight="1">
      <c r="A105" s="22" t="s">
        <v>176</v>
      </c>
      <c r="B105" s="22" t="s">
        <v>23</v>
      </c>
      <c r="C105" s="22" t="s">
        <v>177</v>
      </c>
      <c r="D105" s="4"/>
      <c r="E105" s="4"/>
      <c r="F105" s="23">
        <v>0</v>
      </c>
      <c r="G105" s="59">
        <v>25000</v>
      </c>
      <c r="H105" s="25">
        <v>17014657</v>
      </c>
      <c r="I105" s="26" t="s">
        <v>161</v>
      </c>
    </row>
    <row r="106" spans="1:9" ht="17.25" customHeight="1">
      <c r="A106" s="22" t="s">
        <v>178</v>
      </c>
      <c r="B106" s="22" t="s">
        <v>17</v>
      </c>
      <c r="C106" s="22" t="s">
        <v>50</v>
      </c>
      <c r="D106" s="4"/>
      <c r="E106" s="4"/>
      <c r="F106" s="23">
        <v>0</v>
      </c>
      <c r="G106" s="59">
        <v>46254</v>
      </c>
      <c r="H106" s="25">
        <v>17060911</v>
      </c>
      <c r="I106" s="26" t="s">
        <v>30</v>
      </c>
    </row>
    <row r="107" spans="1:9" ht="17.25" customHeight="1">
      <c r="A107" s="22" t="s">
        <v>179</v>
      </c>
      <c r="B107" s="22" t="s">
        <v>17</v>
      </c>
      <c r="C107" s="22" t="s">
        <v>33</v>
      </c>
      <c r="D107" s="4"/>
      <c r="E107" s="4"/>
      <c r="F107" s="23">
        <v>0</v>
      </c>
      <c r="G107" s="27">
        <v>1505495</v>
      </c>
      <c r="H107" s="25">
        <v>18566406</v>
      </c>
      <c r="I107" s="26" t="s">
        <v>30</v>
      </c>
    </row>
    <row r="108" spans="1:9" ht="17.25" customHeight="1" thickBot="1">
      <c r="A108" s="29" t="s">
        <v>180</v>
      </c>
      <c r="B108" s="29" t="s">
        <v>181</v>
      </c>
      <c r="C108" s="29" t="s">
        <v>182</v>
      </c>
      <c r="D108" s="8"/>
      <c r="E108" s="8"/>
      <c r="F108" s="71">
        <v>43560</v>
      </c>
      <c r="G108" s="30">
        <v>0</v>
      </c>
      <c r="H108" s="56">
        <v>18522846</v>
      </c>
      <c r="I108" s="33" t="s">
        <v>183</v>
      </c>
    </row>
    <row r="109" spans="1:9" ht="17.25" customHeight="1">
      <c r="A109" s="17" t="s">
        <v>184</v>
      </c>
      <c r="B109" s="17" t="s">
        <v>23</v>
      </c>
      <c r="C109" s="17" t="s">
        <v>185</v>
      </c>
      <c r="D109" s="10"/>
      <c r="E109" s="10"/>
      <c r="F109" s="18">
        <v>0</v>
      </c>
      <c r="G109" s="72">
        <v>20000</v>
      </c>
      <c r="H109" s="20">
        <v>18542846</v>
      </c>
      <c r="I109" s="21" t="s">
        <v>186</v>
      </c>
    </row>
    <row r="110" spans="1:9" ht="17.25" customHeight="1">
      <c r="A110" s="22" t="s">
        <v>187</v>
      </c>
      <c r="B110" s="22" t="s">
        <v>23</v>
      </c>
      <c r="C110" s="22" t="s">
        <v>46</v>
      </c>
      <c r="D110" s="4"/>
      <c r="E110" s="4"/>
      <c r="F110" s="25">
        <v>17500000</v>
      </c>
      <c r="G110" s="23">
        <v>0</v>
      </c>
      <c r="H110" s="27">
        <v>1042846</v>
      </c>
      <c r="I110" s="26" t="s">
        <v>47</v>
      </c>
    </row>
    <row r="111" spans="1:9" ht="17.25" customHeight="1">
      <c r="A111" s="22" t="s">
        <v>188</v>
      </c>
      <c r="B111" s="22" t="s">
        <v>17</v>
      </c>
      <c r="C111" s="22" t="s">
        <v>18</v>
      </c>
      <c r="D111" s="4"/>
      <c r="E111" s="4"/>
      <c r="F111" s="23">
        <v>0</v>
      </c>
      <c r="G111" s="27">
        <v>1159021</v>
      </c>
      <c r="H111" s="27">
        <v>2201867</v>
      </c>
      <c r="I111" s="26" t="s">
        <v>30</v>
      </c>
    </row>
    <row r="112" spans="1:9" ht="17.25" customHeight="1">
      <c r="A112" s="22" t="s">
        <v>189</v>
      </c>
      <c r="B112" s="22" t="s">
        <v>17</v>
      </c>
      <c r="C112" s="22" t="s">
        <v>21</v>
      </c>
      <c r="D112" s="4"/>
      <c r="E112" s="4"/>
      <c r="F112" s="23">
        <v>0</v>
      </c>
      <c r="G112" s="24">
        <v>384735</v>
      </c>
      <c r="H112" s="27">
        <v>2586602</v>
      </c>
      <c r="I112" s="26" t="s">
        <v>30</v>
      </c>
    </row>
    <row r="113" spans="1:9" ht="17.25" customHeight="1" thickBot="1">
      <c r="A113" s="29" t="s">
        <v>190</v>
      </c>
      <c r="B113" s="29" t="s">
        <v>17</v>
      </c>
      <c r="C113" s="29" t="s">
        <v>33</v>
      </c>
      <c r="D113" s="8"/>
      <c r="E113" s="8"/>
      <c r="F113" s="30">
        <v>0</v>
      </c>
      <c r="G113" s="55">
        <v>240204</v>
      </c>
      <c r="H113" s="32">
        <v>2826806</v>
      </c>
      <c r="I113" s="33" t="s">
        <v>30</v>
      </c>
    </row>
    <row r="114" spans="1:9" ht="17.25" customHeight="1">
      <c r="A114" s="17" t="s">
        <v>191</v>
      </c>
      <c r="B114" s="17" t="s">
        <v>23</v>
      </c>
      <c r="C114" s="17" t="s">
        <v>192</v>
      </c>
      <c r="D114" s="10"/>
      <c r="E114" s="10"/>
      <c r="F114" s="18">
        <v>0</v>
      </c>
      <c r="G114" s="72">
        <v>25000</v>
      </c>
      <c r="H114" s="19">
        <v>2851806</v>
      </c>
      <c r="I114" s="21" t="s">
        <v>193</v>
      </c>
    </row>
    <row r="115" spans="1:9" ht="17.25" customHeight="1">
      <c r="A115" s="22" t="s">
        <v>194</v>
      </c>
      <c r="B115" s="22" t="s">
        <v>17</v>
      </c>
      <c r="C115" s="22" t="s">
        <v>21</v>
      </c>
      <c r="D115" s="4"/>
      <c r="E115" s="4"/>
      <c r="F115" s="23">
        <v>0</v>
      </c>
      <c r="G115" s="27">
        <v>1999478</v>
      </c>
      <c r="H115" s="27">
        <v>4851284</v>
      </c>
      <c r="I115" s="26" t="s">
        <v>30</v>
      </c>
    </row>
    <row r="116" spans="1:9" ht="17.25" customHeight="1">
      <c r="A116" s="22" t="s">
        <v>195</v>
      </c>
      <c r="B116" s="22" t="s">
        <v>23</v>
      </c>
      <c r="C116" s="22" t="s">
        <v>46</v>
      </c>
      <c r="D116" s="4"/>
      <c r="E116" s="4"/>
      <c r="F116" s="27">
        <v>2500000</v>
      </c>
      <c r="G116" s="23">
        <v>0</v>
      </c>
      <c r="H116" s="27">
        <v>2351284</v>
      </c>
      <c r="I116" s="26" t="s">
        <v>47</v>
      </c>
    </row>
    <row r="117" spans="1:9" ht="17.25" customHeight="1">
      <c r="A117" s="22" t="s">
        <v>196</v>
      </c>
      <c r="B117" s="22" t="s">
        <v>23</v>
      </c>
      <c r="C117" s="22" t="s">
        <v>46</v>
      </c>
      <c r="D117" s="4"/>
      <c r="E117" s="4"/>
      <c r="F117" s="27">
        <v>2000000</v>
      </c>
      <c r="G117" s="23">
        <v>0</v>
      </c>
      <c r="H117" s="24">
        <v>351284</v>
      </c>
      <c r="I117" s="26" t="s">
        <v>47</v>
      </c>
    </row>
    <row r="118" spans="1:9" ht="17.25" customHeight="1">
      <c r="A118" s="22" t="s">
        <v>197</v>
      </c>
      <c r="B118" s="22" t="s">
        <v>17</v>
      </c>
      <c r="C118" s="22" t="s">
        <v>18</v>
      </c>
      <c r="D118" s="4"/>
      <c r="E118" s="4"/>
      <c r="F118" s="23">
        <v>0</v>
      </c>
      <c r="G118" s="27">
        <v>2222195</v>
      </c>
      <c r="H118" s="27">
        <v>2573479</v>
      </c>
      <c r="I118" s="26" t="s">
        <v>30</v>
      </c>
    </row>
    <row r="119" spans="1:9" ht="17.25" customHeight="1">
      <c r="A119" s="22" t="s">
        <v>198</v>
      </c>
      <c r="B119" s="22" t="s">
        <v>23</v>
      </c>
      <c r="C119" s="22" t="s">
        <v>199</v>
      </c>
      <c r="D119" s="4"/>
      <c r="E119" s="4"/>
      <c r="F119" s="28">
        <v>58300</v>
      </c>
      <c r="G119" s="23">
        <v>0</v>
      </c>
      <c r="H119" s="27">
        <v>2515179</v>
      </c>
      <c r="I119" s="26" t="s">
        <v>200</v>
      </c>
    </row>
    <row r="120" spans="1:9" ht="17.25" customHeight="1">
      <c r="A120" s="22" t="s">
        <v>198</v>
      </c>
      <c r="B120" s="22" t="s">
        <v>23</v>
      </c>
      <c r="C120" s="22" t="s">
        <v>201</v>
      </c>
      <c r="D120" s="16" t="s">
        <v>202</v>
      </c>
      <c r="E120" s="4" t="s">
        <v>203</v>
      </c>
      <c r="F120" s="24">
        <v>137500</v>
      </c>
      <c r="G120" s="23">
        <v>0</v>
      </c>
      <c r="H120" s="27">
        <v>2377679</v>
      </c>
      <c r="I120" s="26" t="s">
        <v>204</v>
      </c>
    </row>
    <row r="121" spans="1:9" ht="17.25" customHeight="1">
      <c r="A121" s="22" t="s">
        <v>198</v>
      </c>
      <c r="B121" s="22" t="s">
        <v>23</v>
      </c>
      <c r="C121" s="22" t="s">
        <v>105</v>
      </c>
      <c r="D121" s="16" t="s">
        <v>205</v>
      </c>
      <c r="E121" s="4"/>
      <c r="F121" s="59">
        <v>40800</v>
      </c>
      <c r="G121" s="23">
        <v>0</v>
      </c>
      <c r="H121" s="27">
        <v>2336879</v>
      </c>
      <c r="I121" s="26" t="s">
        <v>206</v>
      </c>
    </row>
    <row r="122" spans="1:9" ht="17.25" customHeight="1">
      <c r="A122" s="22" t="s">
        <v>198</v>
      </c>
      <c r="B122" s="22" t="s">
        <v>23</v>
      </c>
      <c r="C122" s="22" t="s">
        <v>207</v>
      </c>
      <c r="D122" s="16" t="s">
        <v>205</v>
      </c>
      <c r="E122" s="4"/>
      <c r="F122" s="59">
        <v>11950</v>
      </c>
      <c r="G122" s="23">
        <v>0</v>
      </c>
      <c r="H122" s="27">
        <v>2324929</v>
      </c>
      <c r="I122" s="26" t="s">
        <v>208</v>
      </c>
    </row>
    <row r="123" spans="1:9" ht="17.25" customHeight="1">
      <c r="A123" s="22" t="s">
        <v>209</v>
      </c>
      <c r="B123" s="22" t="s">
        <v>23</v>
      </c>
      <c r="C123" s="22" t="s">
        <v>210</v>
      </c>
      <c r="D123" s="4"/>
      <c r="E123" s="4"/>
      <c r="F123" s="23">
        <v>0</v>
      </c>
      <c r="G123" s="59">
        <v>20000</v>
      </c>
      <c r="H123" s="27">
        <v>2344929</v>
      </c>
      <c r="I123" s="26" t="s">
        <v>61</v>
      </c>
    </row>
    <row r="124" spans="1:9" ht="17.25" customHeight="1">
      <c r="A124" s="22" t="s">
        <v>209</v>
      </c>
      <c r="B124" s="22" t="s">
        <v>23</v>
      </c>
      <c r="C124" s="22" t="s">
        <v>211</v>
      </c>
      <c r="D124" s="4"/>
      <c r="E124" s="4"/>
      <c r="F124" s="23">
        <v>0</v>
      </c>
      <c r="G124" s="59">
        <v>21900</v>
      </c>
      <c r="H124" s="27">
        <v>2366829</v>
      </c>
      <c r="I124" s="26" t="s">
        <v>61</v>
      </c>
    </row>
    <row r="125" spans="1:9" ht="17.25" customHeight="1">
      <c r="A125" s="22" t="s">
        <v>209</v>
      </c>
      <c r="B125" s="22" t="s">
        <v>23</v>
      </c>
      <c r="C125" s="22" t="s">
        <v>212</v>
      </c>
      <c r="D125" s="4"/>
      <c r="E125" s="4"/>
      <c r="F125" s="23">
        <v>0</v>
      </c>
      <c r="G125" s="59">
        <v>23600</v>
      </c>
      <c r="H125" s="27">
        <v>2390429</v>
      </c>
      <c r="I125" s="26" t="s">
        <v>61</v>
      </c>
    </row>
    <row r="126" spans="1:9" ht="17.25" customHeight="1">
      <c r="A126" s="22" t="s">
        <v>209</v>
      </c>
      <c r="B126" s="22" t="s">
        <v>23</v>
      </c>
      <c r="C126" s="22" t="s">
        <v>213</v>
      </c>
      <c r="D126" s="4"/>
      <c r="E126" s="4"/>
      <c r="F126" s="23">
        <v>0</v>
      </c>
      <c r="G126" s="59">
        <v>30000</v>
      </c>
      <c r="H126" s="27">
        <v>2420429</v>
      </c>
      <c r="I126" s="26" t="s">
        <v>61</v>
      </c>
    </row>
    <row r="127" spans="1:9" ht="17.25" customHeight="1">
      <c r="A127" s="22" t="s">
        <v>209</v>
      </c>
      <c r="B127" s="22" t="s">
        <v>23</v>
      </c>
      <c r="C127" s="22" t="s">
        <v>214</v>
      </c>
      <c r="D127" s="4"/>
      <c r="E127" s="4"/>
      <c r="F127" s="23">
        <v>0</v>
      </c>
      <c r="G127" s="59">
        <v>12400</v>
      </c>
      <c r="H127" s="27">
        <v>2432829</v>
      </c>
      <c r="I127" s="26" t="s">
        <v>61</v>
      </c>
    </row>
    <row r="128" spans="1:9" ht="17.25" customHeight="1">
      <c r="A128" s="22" t="s">
        <v>209</v>
      </c>
      <c r="B128" s="22" t="s">
        <v>23</v>
      </c>
      <c r="C128" s="22" t="s">
        <v>215</v>
      </c>
      <c r="D128" s="4"/>
      <c r="E128" s="4"/>
      <c r="F128" s="23">
        <v>0</v>
      </c>
      <c r="G128" s="59">
        <v>43350</v>
      </c>
      <c r="H128" s="27">
        <v>2476179</v>
      </c>
      <c r="I128" s="26" t="s">
        <v>61</v>
      </c>
    </row>
    <row r="129" spans="1:9" ht="17.25" customHeight="1" thickBot="1">
      <c r="A129" s="29" t="s">
        <v>216</v>
      </c>
      <c r="B129" s="29" t="s">
        <v>17</v>
      </c>
      <c r="C129" s="29" t="s">
        <v>33</v>
      </c>
      <c r="D129" s="8"/>
      <c r="E129" s="8"/>
      <c r="F129" s="30">
        <v>0</v>
      </c>
      <c r="G129" s="55">
        <v>375610</v>
      </c>
      <c r="H129" s="32">
        <v>2851789</v>
      </c>
      <c r="I129" s="33" t="s">
        <v>30</v>
      </c>
    </row>
    <row r="130" spans="1:9" ht="17.25" customHeight="1">
      <c r="A130" s="17" t="s">
        <v>217</v>
      </c>
      <c r="B130" s="17" t="s">
        <v>17</v>
      </c>
      <c r="C130" s="17" t="s">
        <v>18</v>
      </c>
      <c r="D130" s="10"/>
      <c r="E130" s="10"/>
      <c r="F130" s="18">
        <v>0</v>
      </c>
      <c r="G130" s="19">
        <v>4964124</v>
      </c>
      <c r="H130" s="19">
        <v>7815913</v>
      </c>
      <c r="I130" s="21" t="s">
        <v>30</v>
      </c>
    </row>
    <row r="131" spans="1:9" ht="17.25" customHeight="1">
      <c r="A131" s="22" t="s">
        <v>218</v>
      </c>
      <c r="B131" s="22" t="s">
        <v>17</v>
      </c>
      <c r="C131" s="22" t="s">
        <v>21</v>
      </c>
      <c r="D131" s="4"/>
      <c r="E131" s="4"/>
      <c r="F131" s="23">
        <v>0</v>
      </c>
      <c r="G131" s="24">
        <v>965244</v>
      </c>
      <c r="H131" s="27">
        <v>8781157</v>
      </c>
      <c r="I131" s="26" t="s">
        <v>30</v>
      </c>
    </row>
    <row r="132" spans="1:9" ht="17.25" customHeight="1">
      <c r="A132" s="22" t="s">
        <v>219</v>
      </c>
      <c r="B132" s="22" t="s">
        <v>23</v>
      </c>
      <c r="C132" s="22" t="s">
        <v>46</v>
      </c>
      <c r="D132" s="4"/>
      <c r="E132" s="4"/>
      <c r="F132" s="27">
        <v>8000000</v>
      </c>
      <c r="G132" s="23">
        <v>0</v>
      </c>
      <c r="H132" s="24">
        <v>781157</v>
      </c>
      <c r="I132" s="26" t="s">
        <v>47</v>
      </c>
    </row>
    <row r="133" spans="1:9" ht="17.25" customHeight="1">
      <c r="A133" s="22" t="s">
        <v>220</v>
      </c>
      <c r="B133" s="22" t="s">
        <v>17</v>
      </c>
      <c r="C133" s="22" t="s">
        <v>50</v>
      </c>
      <c r="D133" s="4"/>
      <c r="E133" s="4"/>
      <c r="F133" s="23">
        <v>0</v>
      </c>
      <c r="G133" s="59">
        <v>10075</v>
      </c>
      <c r="H133" s="24">
        <v>791232</v>
      </c>
      <c r="I133" s="26" t="s">
        <v>30</v>
      </c>
    </row>
    <row r="134" spans="1:9" ht="17.25" customHeight="1">
      <c r="A134" s="22" t="s">
        <v>221</v>
      </c>
      <c r="B134" s="22" t="s">
        <v>23</v>
      </c>
      <c r="C134" s="22" t="s">
        <v>24</v>
      </c>
      <c r="D134" s="4"/>
      <c r="E134" s="4"/>
      <c r="F134" s="54">
        <v>500000</v>
      </c>
      <c r="G134" s="23">
        <v>0</v>
      </c>
      <c r="H134" s="24">
        <v>291232</v>
      </c>
      <c r="I134" s="26" t="s">
        <v>25</v>
      </c>
    </row>
    <row r="135" spans="1:9" ht="17.25" customHeight="1">
      <c r="A135" s="22" t="s">
        <v>222</v>
      </c>
      <c r="B135" s="22" t="s">
        <v>23</v>
      </c>
      <c r="C135" s="22" t="s">
        <v>223</v>
      </c>
      <c r="D135" s="4"/>
      <c r="E135" s="4"/>
      <c r="F135" s="23">
        <v>0</v>
      </c>
      <c r="G135" s="59">
        <v>22500</v>
      </c>
      <c r="H135" s="24">
        <v>313732</v>
      </c>
      <c r="I135" s="26" t="s">
        <v>61</v>
      </c>
    </row>
    <row r="136" spans="1:9" ht="17.25" customHeight="1">
      <c r="A136" s="22" t="s">
        <v>222</v>
      </c>
      <c r="B136" s="22" t="s">
        <v>23</v>
      </c>
      <c r="C136" s="22" t="s">
        <v>224</v>
      </c>
      <c r="D136" s="4"/>
      <c r="E136" s="4"/>
      <c r="F136" s="23">
        <v>0</v>
      </c>
      <c r="G136" s="59">
        <v>16350</v>
      </c>
      <c r="H136" s="24">
        <v>330082</v>
      </c>
      <c r="I136" s="26" t="s">
        <v>61</v>
      </c>
    </row>
    <row r="137" spans="1:9" ht="17.25" customHeight="1" thickBot="1">
      <c r="A137" s="29" t="s">
        <v>225</v>
      </c>
      <c r="B137" s="29" t="s">
        <v>17</v>
      </c>
      <c r="C137" s="29" t="s">
        <v>33</v>
      </c>
      <c r="D137" s="8"/>
      <c r="E137" s="8"/>
      <c r="F137" s="30">
        <v>0</v>
      </c>
      <c r="G137" s="32">
        <v>1537493</v>
      </c>
      <c r="H137" s="32">
        <v>1867575</v>
      </c>
      <c r="I137" s="33" t="s">
        <v>30</v>
      </c>
    </row>
    <row r="138" spans="1:9" ht="17.25" customHeight="1">
      <c r="A138" s="17" t="s">
        <v>226</v>
      </c>
      <c r="B138" s="17" t="s">
        <v>23</v>
      </c>
      <c r="C138" s="17" t="s">
        <v>227</v>
      </c>
      <c r="D138" s="10" t="s">
        <v>228</v>
      </c>
      <c r="E138" s="34" t="s">
        <v>229</v>
      </c>
      <c r="F138" s="70">
        <v>453000</v>
      </c>
      <c r="G138" s="18">
        <v>0</v>
      </c>
      <c r="H138" s="19">
        <v>1414575</v>
      </c>
      <c r="I138" s="21" t="s">
        <v>230</v>
      </c>
    </row>
    <row r="139" spans="1:9" ht="17.25" customHeight="1">
      <c r="A139" s="73" t="s">
        <v>231</v>
      </c>
      <c r="B139" s="73" t="s">
        <v>23</v>
      </c>
      <c r="C139" s="73" t="s">
        <v>232</v>
      </c>
      <c r="D139" s="35"/>
      <c r="E139" s="35"/>
      <c r="F139" s="74">
        <v>0</v>
      </c>
      <c r="G139" s="75">
        <v>3700</v>
      </c>
      <c r="H139" s="76">
        <v>1418275</v>
      </c>
      <c r="I139" s="77" t="s">
        <v>233</v>
      </c>
    </row>
    <row r="140" spans="1:9" ht="17.25" customHeight="1">
      <c r="A140" s="22" t="s">
        <v>234</v>
      </c>
      <c r="B140" s="22" t="s">
        <v>17</v>
      </c>
      <c r="C140" s="22" t="s">
        <v>18</v>
      </c>
      <c r="D140" s="4"/>
      <c r="E140" s="4"/>
      <c r="F140" s="23">
        <v>0</v>
      </c>
      <c r="G140" s="27">
        <v>9117271</v>
      </c>
      <c r="H140" s="25">
        <v>10535546</v>
      </c>
      <c r="I140" s="26" t="s">
        <v>30</v>
      </c>
    </row>
    <row r="141" spans="1:9" ht="17.25" customHeight="1">
      <c r="A141" s="22" t="s">
        <v>235</v>
      </c>
      <c r="B141" s="22" t="s">
        <v>17</v>
      </c>
      <c r="C141" s="22" t="s">
        <v>21</v>
      </c>
      <c r="D141" s="4"/>
      <c r="E141" s="4"/>
      <c r="F141" s="23">
        <v>0</v>
      </c>
      <c r="G141" s="27">
        <v>1893828</v>
      </c>
      <c r="H141" s="25">
        <v>12429374</v>
      </c>
      <c r="I141" s="26" t="s">
        <v>30</v>
      </c>
    </row>
    <row r="142" spans="1:9" ht="17.25" customHeight="1">
      <c r="A142" s="22" t="s">
        <v>236</v>
      </c>
      <c r="B142" s="22" t="s">
        <v>23</v>
      </c>
      <c r="C142" s="22" t="s">
        <v>46</v>
      </c>
      <c r="D142" s="4"/>
      <c r="E142" s="4"/>
      <c r="F142" s="25">
        <v>12000000</v>
      </c>
      <c r="G142" s="23">
        <v>0</v>
      </c>
      <c r="H142" s="24">
        <v>429374</v>
      </c>
      <c r="I142" s="26" t="s">
        <v>47</v>
      </c>
    </row>
    <row r="143" spans="1:9" ht="17.25" customHeight="1">
      <c r="A143" s="73" t="s">
        <v>237</v>
      </c>
      <c r="B143" s="73" t="s">
        <v>23</v>
      </c>
      <c r="C143" s="73" t="s">
        <v>238</v>
      </c>
      <c r="D143" s="35"/>
      <c r="E143" s="35"/>
      <c r="F143" s="78">
        <v>10000</v>
      </c>
      <c r="G143" s="74">
        <v>0</v>
      </c>
      <c r="H143" s="54">
        <v>419374</v>
      </c>
      <c r="I143" s="77" t="s">
        <v>239</v>
      </c>
    </row>
    <row r="144" spans="1:9" ht="17.25" customHeight="1">
      <c r="A144" s="73" t="s">
        <v>237</v>
      </c>
      <c r="B144" s="73" t="s">
        <v>23</v>
      </c>
      <c r="C144" s="73" t="s">
        <v>240</v>
      </c>
      <c r="D144" s="35"/>
      <c r="E144" s="35"/>
      <c r="F144" s="78">
        <v>20400</v>
      </c>
      <c r="G144" s="74">
        <v>0</v>
      </c>
      <c r="H144" s="54">
        <v>398974</v>
      </c>
      <c r="I144" s="77" t="s">
        <v>241</v>
      </c>
    </row>
    <row r="145" spans="1:9" ht="17.25" customHeight="1">
      <c r="A145" s="73" t="s">
        <v>237</v>
      </c>
      <c r="B145" s="73" t="s">
        <v>23</v>
      </c>
      <c r="C145" s="73" t="s">
        <v>242</v>
      </c>
      <c r="D145" s="35"/>
      <c r="E145" s="35"/>
      <c r="F145" s="75">
        <v>4950</v>
      </c>
      <c r="G145" s="74">
        <v>0</v>
      </c>
      <c r="H145" s="54">
        <v>394024</v>
      </c>
      <c r="I145" s="77" t="s">
        <v>243</v>
      </c>
    </row>
    <row r="146" spans="1:9" ht="17.25" customHeight="1">
      <c r="A146" s="79" t="s">
        <v>244</v>
      </c>
      <c r="B146" s="79" t="s">
        <v>23</v>
      </c>
      <c r="C146" s="79" t="s">
        <v>245</v>
      </c>
      <c r="D146" s="36"/>
      <c r="E146" s="36"/>
      <c r="F146" s="80">
        <v>0</v>
      </c>
      <c r="G146" s="81">
        <v>5000</v>
      </c>
      <c r="H146" s="82">
        <v>399024</v>
      </c>
      <c r="I146" s="83" t="s">
        <v>161</v>
      </c>
    </row>
    <row r="147" spans="1:9" ht="17.25" customHeight="1">
      <c r="A147" s="22" t="s">
        <v>246</v>
      </c>
      <c r="B147" s="22" t="s">
        <v>17</v>
      </c>
      <c r="C147" s="22" t="s">
        <v>33</v>
      </c>
      <c r="D147" s="4"/>
      <c r="E147" s="4"/>
      <c r="F147" s="23">
        <v>0</v>
      </c>
      <c r="G147" s="24">
        <v>987340</v>
      </c>
      <c r="H147" s="27">
        <v>1386364</v>
      </c>
      <c r="I147" s="26" t="s">
        <v>30</v>
      </c>
    </row>
    <row r="148" spans="1:9" ht="17.25" customHeight="1">
      <c r="A148" s="84"/>
      <c r="B148" s="85"/>
      <c r="C148" s="85"/>
      <c r="D148" s="86"/>
      <c r="E148" s="86"/>
      <c r="F148" s="23"/>
      <c r="G148" s="59"/>
      <c r="H148" s="27"/>
      <c r="I148" s="26"/>
    </row>
    <row r="149" spans="1:9" ht="17.25" customHeight="1">
      <c r="A149" s="84"/>
      <c r="B149" s="85"/>
      <c r="C149" s="85"/>
      <c r="D149" s="86"/>
      <c r="E149" s="86"/>
      <c r="F149" s="27"/>
      <c r="G149" s="87"/>
      <c r="H149" s="27"/>
      <c r="I149" s="26"/>
    </row>
    <row r="150" spans="1:9">
      <c r="A150" s="88"/>
      <c r="B150" s="88"/>
      <c r="C150" s="88"/>
    </row>
  </sheetData>
  <mergeCells count="4">
    <mergeCell ref="A1:I1"/>
    <mergeCell ref="B2:C2"/>
    <mergeCell ref="B3:C3"/>
    <mergeCell ref="B4:C4"/>
  </mergeCells>
  <phoneticPr fontId="3" type="noConversion"/>
  <pageMargins left="0.75" right="0.75" top="1" bottom="1" header="0" footer="0"/>
  <pageSetup paperSize="1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workbookViewId="0">
      <selection activeCell="F4" sqref="F4"/>
    </sheetView>
  </sheetViews>
  <sheetFormatPr defaultRowHeight="16.5"/>
  <cols>
    <col min="1" max="1" width="2.5" customWidth="1"/>
    <col min="2" max="2" width="19.25" bestFit="1" customWidth="1"/>
    <col min="3" max="4" width="22.75" bestFit="1" customWidth="1"/>
    <col min="5" max="7" width="9.25" bestFit="1" customWidth="1"/>
    <col min="9" max="9" width="23" bestFit="1" customWidth="1"/>
    <col min="10" max="10" width="13" bestFit="1" customWidth="1"/>
  </cols>
  <sheetData>
    <row r="1" spans="1:10" ht="37.5" customHeight="1">
      <c r="A1" s="37" t="s">
        <v>247</v>
      </c>
      <c r="B1" s="38"/>
      <c r="C1" s="38"/>
      <c r="D1" s="38"/>
      <c r="E1" s="38"/>
      <c r="F1" s="38"/>
      <c r="G1" s="38"/>
      <c r="H1" s="38"/>
      <c r="I1" s="38"/>
      <c r="J1" s="39"/>
    </row>
    <row r="2" spans="1:10">
      <c r="A2" s="40"/>
      <c r="B2" s="41" t="s">
        <v>248</v>
      </c>
      <c r="C2" s="41" t="s">
        <v>8</v>
      </c>
      <c r="D2" s="41" t="s">
        <v>249</v>
      </c>
      <c r="E2" s="41" t="s">
        <v>250</v>
      </c>
      <c r="F2" s="41" t="s">
        <v>251</v>
      </c>
      <c r="G2" s="41" t="s">
        <v>252</v>
      </c>
      <c r="H2" s="41" t="s">
        <v>253</v>
      </c>
      <c r="I2" s="41" t="s">
        <v>254</v>
      </c>
      <c r="J2" s="41" t="s">
        <v>255</v>
      </c>
    </row>
    <row r="3" spans="1:10">
      <c r="A3" s="40">
        <v>1</v>
      </c>
      <c r="B3" s="42" t="s">
        <v>256</v>
      </c>
      <c r="C3" s="42" t="s">
        <v>257</v>
      </c>
      <c r="D3" s="42" t="s">
        <v>257</v>
      </c>
      <c r="E3" s="43">
        <v>5000000</v>
      </c>
      <c r="F3" s="44"/>
      <c r="G3" s="43">
        <v>5000000</v>
      </c>
      <c r="H3" s="42" t="s">
        <v>258</v>
      </c>
      <c r="I3" s="42" t="s">
        <v>259</v>
      </c>
      <c r="J3" s="42"/>
    </row>
    <row r="4" spans="1:10">
      <c r="A4" s="40">
        <v>2</v>
      </c>
      <c r="B4" s="42" t="s">
        <v>260</v>
      </c>
      <c r="C4" s="42" t="s">
        <v>261</v>
      </c>
      <c r="D4" s="42"/>
      <c r="E4" s="44"/>
      <c r="F4" s="140">
        <v>1766800</v>
      </c>
      <c r="G4" s="44">
        <v>0</v>
      </c>
      <c r="H4" s="42" t="s">
        <v>258</v>
      </c>
      <c r="I4" s="42" t="s">
        <v>262</v>
      </c>
      <c r="J4" s="42" t="s">
        <v>576</v>
      </c>
    </row>
    <row r="5" spans="1:10">
      <c r="A5" s="40">
        <v>3</v>
      </c>
      <c r="B5" s="42" t="s">
        <v>263</v>
      </c>
      <c r="C5" s="42" t="s">
        <v>264</v>
      </c>
      <c r="D5" s="42" t="s">
        <v>264</v>
      </c>
      <c r="E5" s="43">
        <v>1766800</v>
      </c>
      <c r="F5" s="44"/>
      <c r="G5" s="43">
        <v>1766800</v>
      </c>
      <c r="H5" s="42" t="s">
        <v>265</v>
      </c>
      <c r="I5" s="42" t="s">
        <v>266</v>
      </c>
      <c r="J5" s="42"/>
    </row>
    <row r="6" spans="1:10">
      <c r="A6" s="40">
        <v>4</v>
      </c>
      <c r="B6" s="42" t="s">
        <v>267</v>
      </c>
      <c r="C6" s="42" t="s">
        <v>268</v>
      </c>
      <c r="D6" s="42"/>
      <c r="E6" s="44"/>
      <c r="F6" s="140">
        <v>633052</v>
      </c>
      <c r="G6" s="44">
        <v>0</v>
      </c>
      <c r="H6" s="42" t="s">
        <v>268</v>
      </c>
      <c r="I6" s="42" t="s">
        <v>269</v>
      </c>
      <c r="J6" s="42" t="s">
        <v>339</v>
      </c>
    </row>
    <row r="7" spans="1:10">
      <c r="A7" s="40">
        <v>5</v>
      </c>
      <c r="B7" s="42" t="s">
        <v>270</v>
      </c>
      <c r="C7" s="42" t="s">
        <v>264</v>
      </c>
      <c r="D7" s="42" t="s">
        <v>264</v>
      </c>
      <c r="E7" s="43">
        <v>633052</v>
      </c>
      <c r="F7" s="44"/>
      <c r="G7" s="43">
        <v>633052</v>
      </c>
      <c r="H7" s="42" t="s">
        <v>265</v>
      </c>
      <c r="I7" s="42" t="s">
        <v>266</v>
      </c>
      <c r="J7" s="42"/>
    </row>
    <row r="8" spans="1:10">
      <c r="A8" s="40">
        <v>6</v>
      </c>
      <c r="B8" s="42" t="s">
        <v>271</v>
      </c>
      <c r="C8" s="42" t="s">
        <v>268</v>
      </c>
      <c r="D8" s="42"/>
      <c r="E8" s="44"/>
      <c r="F8" s="141">
        <v>39</v>
      </c>
      <c r="G8" s="44">
        <v>0</v>
      </c>
      <c r="H8" s="42" t="s">
        <v>268</v>
      </c>
      <c r="I8" s="42" t="s">
        <v>269</v>
      </c>
      <c r="J8" s="42" t="s">
        <v>339</v>
      </c>
    </row>
    <row r="9" spans="1:10">
      <c r="A9" s="40"/>
      <c r="B9" s="42" t="s">
        <v>272</v>
      </c>
      <c r="C9" s="42" t="s">
        <v>273</v>
      </c>
      <c r="D9" s="42"/>
      <c r="E9" s="43">
        <v>7399852</v>
      </c>
      <c r="F9" s="43">
        <v>2399891</v>
      </c>
      <c r="G9" s="44"/>
      <c r="H9" s="42"/>
      <c r="I9" s="42"/>
      <c r="J9" s="42"/>
    </row>
  </sheetData>
  <mergeCells count="1">
    <mergeCell ref="A1:J1"/>
  </mergeCells>
  <phoneticPr fontId="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workbookViewId="0">
      <selection activeCell="F7" sqref="F7"/>
    </sheetView>
  </sheetViews>
  <sheetFormatPr defaultRowHeight="16.5"/>
  <cols>
    <col min="1" max="1" width="3.5" customWidth="1"/>
    <col min="2" max="2" width="19.25" bestFit="1" customWidth="1"/>
    <col min="3" max="4" width="22.75" bestFit="1" customWidth="1"/>
    <col min="5" max="7" width="10.25" bestFit="1" customWidth="1"/>
    <col min="9" max="9" width="25.125" bestFit="1" customWidth="1"/>
    <col min="10" max="10" width="13" bestFit="1" customWidth="1"/>
  </cols>
  <sheetData>
    <row r="1" spans="1:10" ht="37.5" customHeight="1">
      <c r="A1" s="37" t="s">
        <v>247</v>
      </c>
      <c r="B1" s="38"/>
      <c r="C1" s="38"/>
      <c r="D1" s="38"/>
      <c r="E1" s="38"/>
      <c r="F1" s="38"/>
      <c r="G1" s="38"/>
      <c r="H1" s="38"/>
      <c r="I1" s="38"/>
      <c r="J1" s="39"/>
    </row>
    <row r="2" spans="1:10">
      <c r="A2" s="40"/>
      <c r="B2" s="41" t="s">
        <v>248</v>
      </c>
      <c r="C2" s="41" t="s">
        <v>8</v>
      </c>
      <c r="D2" s="41" t="s">
        <v>249</v>
      </c>
      <c r="E2" s="41" t="s">
        <v>250</v>
      </c>
      <c r="F2" s="41" t="s">
        <v>251</v>
      </c>
      <c r="G2" s="41" t="s">
        <v>252</v>
      </c>
      <c r="H2" s="41" t="s">
        <v>253</v>
      </c>
      <c r="I2" s="41" t="s">
        <v>254</v>
      </c>
      <c r="J2" s="41" t="s">
        <v>255</v>
      </c>
    </row>
    <row r="3" spans="1:10">
      <c r="A3" s="40">
        <v>1</v>
      </c>
      <c r="B3" s="42" t="s">
        <v>274</v>
      </c>
      <c r="C3" s="42" t="s">
        <v>275</v>
      </c>
      <c r="D3" s="42" t="s">
        <v>276</v>
      </c>
      <c r="E3" s="43">
        <v>590000</v>
      </c>
      <c r="F3" s="44"/>
      <c r="G3" s="43">
        <v>13546869</v>
      </c>
      <c r="H3" s="42" t="s">
        <v>265</v>
      </c>
      <c r="I3" s="42" t="s">
        <v>277</v>
      </c>
      <c r="J3" s="42"/>
    </row>
    <row r="4" spans="1:10">
      <c r="A4" s="40">
        <v>2</v>
      </c>
      <c r="B4" s="42" t="s">
        <v>278</v>
      </c>
      <c r="C4" s="42" t="s">
        <v>279</v>
      </c>
      <c r="D4" s="42" t="s">
        <v>280</v>
      </c>
      <c r="E4" s="43">
        <v>2500000</v>
      </c>
      <c r="F4" s="44"/>
      <c r="G4" s="43">
        <v>16046869</v>
      </c>
      <c r="H4" s="42" t="s">
        <v>265</v>
      </c>
      <c r="I4" s="42" t="s">
        <v>281</v>
      </c>
      <c r="J4" s="42"/>
    </row>
    <row r="5" spans="1:10">
      <c r="A5" s="40">
        <v>3</v>
      </c>
      <c r="B5" s="42" t="s">
        <v>282</v>
      </c>
      <c r="C5" s="42" t="s">
        <v>283</v>
      </c>
      <c r="D5" s="42" t="s">
        <v>283</v>
      </c>
      <c r="E5" s="43">
        <v>2000000</v>
      </c>
      <c r="F5" s="44"/>
      <c r="G5" s="43">
        <v>18046869</v>
      </c>
      <c r="H5" s="42" t="s">
        <v>258</v>
      </c>
      <c r="I5" s="42" t="s">
        <v>284</v>
      </c>
      <c r="J5" s="42"/>
    </row>
    <row r="6" spans="1:10">
      <c r="A6" s="40">
        <v>4</v>
      </c>
      <c r="B6" s="42" t="s">
        <v>285</v>
      </c>
      <c r="C6" s="42" t="s">
        <v>286</v>
      </c>
      <c r="D6" s="42"/>
      <c r="E6" s="43">
        <v>1880000</v>
      </c>
      <c r="F6" s="44"/>
      <c r="G6" s="43">
        <v>19926869</v>
      </c>
      <c r="H6" s="42" t="s">
        <v>287</v>
      </c>
      <c r="I6" s="42" t="s">
        <v>262</v>
      </c>
      <c r="J6" s="42"/>
    </row>
    <row r="7" spans="1:10">
      <c r="A7" s="40">
        <v>5</v>
      </c>
      <c r="B7" s="42" t="s">
        <v>288</v>
      </c>
      <c r="C7" s="42" t="s">
        <v>289</v>
      </c>
      <c r="D7" s="42"/>
      <c r="E7" s="44"/>
      <c r="F7" s="140">
        <v>2400</v>
      </c>
      <c r="G7" s="43">
        <v>19924469</v>
      </c>
      <c r="H7" s="42" t="s">
        <v>290</v>
      </c>
      <c r="I7" s="42" t="s">
        <v>269</v>
      </c>
      <c r="J7" s="42" t="s">
        <v>348</v>
      </c>
    </row>
    <row r="8" spans="1:10">
      <c r="A8" s="40">
        <v>6</v>
      </c>
      <c r="B8" s="42" t="s">
        <v>291</v>
      </c>
      <c r="C8" s="42" t="s">
        <v>292</v>
      </c>
      <c r="D8" s="42" t="s">
        <v>292</v>
      </c>
      <c r="E8" s="43">
        <v>795200</v>
      </c>
      <c r="F8" s="44"/>
      <c r="G8" s="43">
        <v>20719669</v>
      </c>
      <c r="H8" s="42" t="s">
        <v>265</v>
      </c>
      <c r="I8" s="42" t="s">
        <v>293</v>
      </c>
      <c r="J8" s="42"/>
    </row>
    <row r="9" spans="1:10">
      <c r="A9" s="40">
        <v>7</v>
      </c>
      <c r="B9" s="42" t="s">
        <v>294</v>
      </c>
      <c r="C9" s="42" t="s">
        <v>295</v>
      </c>
      <c r="D9" s="42" t="s">
        <v>295</v>
      </c>
      <c r="E9" s="44"/>
      <c r="F9" s="43">
        <v>20000500</v>
      </c>
      <c r="G9" s="43">
        <v>719169</v>
      </c>
      <c r="H9" s="42" t="s">
        <v>296</v>
      </c>
      <c r="I9" s="42" t="s">
        <v>259</v>
      </c>
      <c r="J9" s="42"/>
    </row>
    <row r="10" spans="1:10">
      <c r="A10" s="40">
        <v>8</v>
      </c>
      <c r="B10" s="42" t="s">
        <v>297</v>
      </c>
      <c r="C10" s="42" t="s">
        <v>298</v>
      </c>
      <c r="D10" s="42" t="s">
        <v>299</v>
      </c>
      <c r="E10" s="43">
        <v>2000000</v>
      </c>
      <c r="F10" s="44"/>
      <c r="G10" s="43">
        <v>2719169</v>
      </c>
      <c r="H10" s="42" t="s">
        <v>258</v>
      </c>
      <c r="I10" s="42" t="s">
        <v>259</v>
      </c>
      <c r="J10" s="42"/>
    </row>
    <row r="11" spans="1:10">
      <c r="A11" s="40">
        <v>9</v>
      </c>
      <c r="B11" s="42" t="s">
        <v>300</v>
      </c>
      <c r="C11" s="42" t="s">
        <v>301</v>
      </c>
      <c r="D11" s="42" t="s">
        <v>301</v>
      </c>
      <c r="E11" s="43">
        <v>150000</v>
      </c>
      <c r="F11" s="44"/>
      <c r="G11" s="43">
        <v>2869169</v>
      </c>
      <c r="H11" s="42" t="s">
        <v>265</v>
      </c>
      <c r="I11" s="42" t="s">
        <v>302</v>
      </c>
      <c r="J11" s="42"/>
    </row>
    <row r="12" spans="1:10">
      <c r="A12" s="40">
        <v>10</v>
      </c>
      <c r="B12" s="42" t="s">
        <v>303</v>
      </c>
      <c r="C12" s="42" t="s">
        <v>304</v>
      </c>
      <c r="D12" s="42" t="s">
        <v>305</v>
      </c>
      <c r="E12" s="43">
        <v>2000000</v>
      </c>
      <c r="F12" s="44"/>
      <c r="G12" s="43">
        <v>4869169</v>
      </c>
      <c r="H12" s="42" t="s">
        <v>265</v>
      </c>
      <c r="I12" s="42" t="s">
        <v>284</v>
      </c>
      <c r="J12" s="42"/>
    </row>
    <row r="13" spans="1:10">
      <c r="A13" s="40">
        <v>11</v>
      </c>
      <c r="B13" s="42" t="s">
        <v>306</v>
      </c>
      <c r="C13" s="42" t="s">
        <v>307</v>
      </c>
      <c r="D13" s="42" t="s">
        <v>307</v>
      </c>
      <c r="E13" s="43">
        <v>3150000</v>
      </c>
      <c r="F13" s="44"/>
      <c r="G13" s="43">
        <v>8019169</v>
      </c>
      <c r="H13" s="42" t="s">
        <v>265</v>
      </c>
      <c r="I13" s="42" t="s">
        <v>308</v>
      </c>
      <c r="J13" s="42"/>
    </row>
    <row r="14" spans="1:10">
      <c r="A14" s="40">
        <v>12</v>
      </c>
      <c r="B14" s="42" t="s">
        <v>309</v>
      </c>
      <c r="C14" s="42" t="s">
        <v>310</v>
      </c>
      <c r="D14" s="42"/>
      <c r="E14" s="43">
        <v>300000</v>
      </c>
      <c r="F14" s="44"/>
      <c r="G14" s="43">
        <v>8319169</v>
      </c>
      <c r="H14" s="42" t="s">
        <v>287</v>
      </c>
      <c r="I14" s="42" t="s">
        <v>262</v>
      </c>
      <c r="J14" s="42"/>
    </row>
    <row r="15" spans="1:10">
      <c r="A15" s="40">
        <v>13</v>
      </c>
      <c r="B15" s="42" t="s">
        <v>309</v>
      </c>
      <c r="C15" s="42" t="s">
        <v>311</v>
      </c>
      <c r="D15" s="42"/>
      <c r="E15" s="43">
        <v>219050</v>
      </c>
      <c r="F15" s="44"/>
      <c r="G15" s="43">
        <v>8538219</v>
      </c>
      <c r="H15" s="42" t="s">
        <v>287</v>
      </c>
      <c r="I15" s="42" t="s">
        <v>262</v>
      </c>
      <c r="J15" s="42"/>
    </row>
    <row r="16" spans="1:10">
      <c r="A16" s="40">
        <v>14</v>
      </c>
      <c r="B16" s="42" t="s">
        <v>309</v>
      </c>
      <c r="C16" s="42" t="s">
        <v>312</v>
      </c>
      <c r="D16" s="42"/>
      <c r="E16" s="43">
        <v>178700</v>
      </c>
      <c r="F16" s="44"/>
      <c r="G16" s="43">
        <v>8716919</v>
      </c>
      <c r="H16" s="42" t="s">
        <v>287</v>
      </c>
      <c r="I16" s="42" t="s">
        <v>262</v>
      </c>
      <c r="J16" s="42"/>
    </row>
    <row r="17" spans="1:10">
      <c r="A17" s="40">
        <v>15</v>
      </c>
      <c r="B17" s="42" t="s">
        <v>309</v>
      </c>
      <c r="C17" s="42" t="s">
        <v>313</v>
      </c>
      <c r="D17" s="42"/>
      <c r="E17" s="43">
        <v>57600</v>
      </c>
      <c r="F17" s="44"/>
      <c r="G17" s="43">
        <v>8774519</v>
      </c>
      <c r="H17" s="42" t="s">
        <v>287</v>
      </c>
      <c r="I17" s="42" t="s">
        <v>262</v>
      </c>
      <c r="J17" s="42"/>
    </row>
    <row r="18" spans="1:10">
      <c r="A18" s="40">
        <v>16</v>
      </c>
      <c r="B18" s="42" t="s">
        <v>314</v>
      </c>
      <c r="C18" s="42" t="s">
        <v>264</v>
      </c>
      <c r="D18" s="42" t="s">
        <v>264</v>
      </c>
      <c r="E18" s="43">
        <v>3000000</v>
      </c>
      <c r="F18" s="44"/>
      <c r="G18" s="43">
        <v>11774519</v>
      </c>
      <c r="H18" s="42" t="s">
        <v>265</v>
      </c>
      <c r="I18" s="42" t="s">
        <v>266</v>
      </c>
      <c r="J18" s="42"/>
    </row>
    <row r="19" spans="1:10">
      <c r="A19" s="40">
        <v>17</v>
      </c>
      <c r="B19" s="42" t="s">
        <v>315</v>
      </c>
      <c r="C19" s="42" t="s">
        <v>295</v>
      </c>
      <c r="D19" s="42" t="s">
        <v>295</v>
      </c>
      <c r="E19" s="44"/>
      <c r="F19" s="43">
        <v>10000500</v>
      </c>
      <c r="G19" s="43">
        <v>1774019</v>
      </c>
      <c r="H19" s="42" t="s">
        <v>296</v>
      </c>
      <c r="I19" s="42" t="s">
        <v>259</v>
      </c>
      <c r="J19" s="42"/>
    </row>
    <row r="20" spans="1:10">
      <c r="A20" s="40">
        <v>18</v>
      </c>
      <c r="B20" s="42" t="s">
        <v>316</v>
      </c>
      <c r="C20" s="42" t="s">
        <v>317</v>
      </c>
      <c r="D20" s="42" t="s">
        <v>276</v>
      </c>
      <c r="E20" s="43">
        <v>1000000</v>
      </c>
      <c r="F20" s="44"/>
      <c r="G20" s="43">
        <v>2774019</v>
      </c>
      <c r="H20" s="42" t="s">
        <v>265</v>
      </c>
      <c r="I20" s="42" t="s">
        <v>277</v>
      </c>
      <c r="J20" s="42"/>
    </row>
    <row r="21" spans="1:10">
      <c r="A21" s="40">
        <v>19</v>
      </c>
      <c r="B21" s="42" t="s">
        <v>318</v>
      </c>
      <c r="C21" s="42" t="s">
        <v>319</v>
      </c>
      <c r="D21" s="42" t="s">
        <v>319</v>
      </c>
      <c r="E21" s="43">
        <v>3600000</v>
      </c>
      <c r="F21" s="44"/>
      <c r="G21" s="43">
        <v>6374019</v>
      </c>
      <c r="H21" s="42" t="s">
        <v>265</v>
      </c>
      <c r="I21" s="42" t="s">
        <v>320</v>
      </c>
      <c r="J21" s="42"/>
    </row>
    <row r="22" spans="1:10">
      <c r="A22" s="40">
        <v>20</v>
      </c>
      <c r="B22" s="42" t="s">
        <v>321</v>
      </c>
      <c r="C22" s="42" t="s">
        <v>307</v>
      </c>
      <c r="D22" s="42" t="s">
        <v>307</v>
      </c>
      <c r="E22" s="43">
        <v>1690000</v>
      </c>
      <c r="F22" s="44"/>
      <c r="G22" s="43">
        <v>8064019</v>
      </c>
      <c r="H22" s="42" t="s">
        <v>265</v>
      </c>
      <c r="I22" s="42" t="s">
        <v>308</v>
      </c>
      <c r="J22" s="42"/>
    </row>
    <row r="23" spans="1:10">
      <c r="A23" s="40">
        <v>21</v>
      </c>
      <c r="B23" s="42" t="s">
        <v>322</v>
      </c>
      <c r="C23" s="42" t="s">
        <v>323</v>
      </c>
      <c r="D23" s="42" t="s">
        <v>324</v>
      </c>
      <c r="E23" s="43">
        <v>1000000</v>
      </c>
      <c r="F23" s="44"/>
      <c r="G23" s="43">
        <v>9064019</v>
      </c>
      <c r="H23" s="42" t="s">
        <v>265</v>
      </c>
      <c r="I23" s="42" t="s">
        <v>325</v>
      </c>
      <c r="J23" s="42"/>
    </row>
    <row r="24" spans="1:10">
      <c r="A24" s="40">
        <v>22</v>
      </c>
      <c r="B24" s="42" t="s">
        <v>326</v>
      </c>
      <c r="C24" s="42" t="s">
        <v>327</v>
      </c>
      <c r="D24" s="42" t="s">
        <v>327</v>
      </c>
      <c r="E24" s="43">
        <v>1000000</v>
      </c>
      <c r="F24" s="44"/>
      <c r="G24" s="43">
        <v>10064019</v>
      </c>
      <c r="H24" s="42" t="s">
        <v>265</v>
      </c>
      <c r="I24" s="42" t="s">
        <v>284</v>
      </c>
      <c r="J24" s="42"/>
    </row>
    <row r="25" spans="1:10">
      <c r="A25" s="40">
        <v>23</v>
      </c>
      <c r="B25" s="42" t="s">
        <v>328</v>
      </c>
      <c r="C25" s="42" t="s">
        <v>264</v>
      </c>
      <c r="D25" s="42" t="s">
        <v>264</v>
      </c>
      <c r="E25" s="43">
        <v>50000000</v>
      </c>
      <c r="F25" s="44"/>
      <c r="G25" s="43">
        <v>60064019</v>
      </c>
      <c r="H25" s="42" t="s">
        <v>265</v>
      </c>
      <c r="I25" s="42" t="s">
        <v>266</v>
      </c>
      <c r="J25" s="42"/>
    </row>
    <row r="26" spans="1:10">
      <c r="A26" s="40">
        <v>24</v>
      </c>
      <c r="B26" s="42" t="s">
        <v>329</v>
      </c>
      <c r="C26" s="42" t="s">
        <v>295</v>
      </c>
      <c r="D26" s="42" t="s">
        <v>295</v>
      </c>
      <c r="E26" s="44"/>
      <c r="F26" s="43">
        <v>49481728</v>
      </c>
      <c r="G26" s="43">
        <v>10582291</v>
      </c>
      <c r="H26" s="42" t="s">
        <v>296</v>
      </c>
      <c r="I26" s="42" t="s">
        <v>259</v>
      </c>
      <c r="J26" s="42"/>
    </row>
    <row r="27" spans="1:10">
      <c r="A27" s="40">
        <v>25</v>
      </c>
      <c r="B27" s="42" t="s">
        <v>256</v>
      </c>
      <c r="C27" s="42" t="s">
        <v>257</v>
      </c>
      <c r="D27" s="42" t="s">
        <v>257</v>
      </c>
      <c r="E27" s="44"/>
      <c r="F27" s="43">
        <v>5000000</v>
      </c>
      <c r="G27" s="43">
        <v>5582291</v>
      </c>
      <c r="H27" s="42" t="s">
        <v>330</v>
      </c>
      <c r="I27" s="42" t="s">
        <v>259</v>
      </c>
      <c r="J27" s="42"/>
    </row>
    <row r="28" spans="1:10">
      <c r="A28" s="40"/>
      <c r="B28" s="42" t="s">
        <v>272</v>
      </c>
      <c r="C28" s="42" t="s">
        <v>273</v>
      </c>
      <c r="D28" s="42"/>
      <c r="E28" s="43">
        <v>77110550</v>
      </c>
      <c r="F28" s="43">
        <v>84485128</v>
      </c>
      <c r="G28" s="44"/>
      <c r="H28" s="42"/>
      <c r="I28" s="42"/>
      <c r="J28" s="42"/>
    </row>
  </sheetData>
  <mergeCells count="1">
    <mergeCell ref="A1:J1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10월 경비지출현황(HC)</vt:lpstr>
      <vt:lpstr>2016년 10월 새마을금고(HC) 거래내역</vt:lpstr>
      <vt:lpstr>16년10월 새마을금고(온라인팀전용)</vt:lpstr>
      <vt:lpstr>2016년 10월 하나은행(804)-HC 거래내역</vt:lpstr>
      <vt:lpstr>2016년 10월 하나은행(104)-HC동원사업부 거래내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2016-12-05T01:51:49Z</dcterms:created>
  <dcterms:modified xsi:type="dcterms:W3CDTF">2016-12-05T10:30:01Z</dcterms:modified>
</cp:coreProperties>
</file>