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istrator\Desktop\이원영\향천(주)\경비지출현황\"/>
    </mc:Choice>
  </mc:AlternateContent>
  <bookViews>
    <workbookView xWindow="0" yWindow="0" windowWidth="28800" windowHeight="12315"/>
  </bookViews>
  <sheets>
    <sheet name="2016.10 향 천 경비지출현황 " sheetId="1" r:id="rId1"/>
    <sheet name="2016.10 기업은행" sheetId="6" r:id="rId2"/>
    <sheet name="2016.10 새마을금고" sheetId="4" r:id="rId3"/>
    <sheet name="2016.10 하나은행" sheetId="5" r:id="rId4"/>
  </sheets>
  <definedNames>
    <definedName name="_xlnm._FilterDatabase" localSheetId="2" hidden="1">'2016.10 새마을금고'!$A$4:$H$489</definedName>
    <definedName name="_xlnm._FilterDatabase" localSheetId="3" hidden="1">'2016.10 하나은행'!$A$7:$I$7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9" i="5" l="1"/>
  <c r="L18" i="5"/>
  <c r="L17" i="5"/>
  <c r="L16" i="5"/>
  <c r="L15" i="5"/>
  <c r="L14" i="5"/>
  <c r="L13" i="5"/>
  <c r="L12" i="5"/>
  <c r="L11" i="5"/>
  <c r="L20" i="5" s="1"/>
  <c r="E489" i="4"/>
  <c r="D489" i="4"/>
  <c r="N24" i="4"/>
  <c r="N23" i="4"/>
  <c r="N22" i="4"/>
  <c r="N21" i="4"/>
  <c r="N20" i="4"/>
  <c r="N19" i="4"/>
  <c r="N18" i="4"/>
  <c r="N17" i="4"/>
  <c r="N16" i="4"/>
  <c r="N15" i="4"/>
  <c r="N14" i="4"/>
  <c r="N13" i="4"/>
  <c r="N12" i="4"/>
  <c r="N11" i="4"/>
  <c r="N10" i="4"/>
  <c r="N9" i="4"/>
  <c r="N8" i="4"/>
  <c r="N7" i="4"/>
  <c r="N6" i="4"/>
  <c r="N5" i="4"/>
  <c r="B36" i="1" l="1"/>
</calcChain>
</file>

<file path=xl/sharedStrings.xml><?xml version="1.0" encoding="utf-8"?>
<sst xmlns="http://schemas.openxmlformats.org/spreadsheetml/2006/main" count="2496" uniqueCount="1058">
  <si>
    <t>구분</t>
    <phoneticPr fontId="2" type="noConversion"/>
  </si>
  <si>
    <t>지출금액</t>
    <phoneticPr fontId="2" type="noConversion"/>
  </si>
  <si>
    <t>비고</t>
    <phoneticPr fontId="2" type="noConversion"/>
  </si>
  <si>
    <t>2016년 10월 경비 지출현황 (자금기준)</t>
    <phoneticPr fontId="2" type="noConversion"/>
  </si>
  <si>
    <t>급 여</t>
    <phoneticPr fontId="2" type="noConversion"/>
  </si>
  <si>
    <t>퇴직급여</t>
    <phoneticPr fontId="2" type="noConversion"/>
  </si>
  <si>
    <t>보험료</t>
    <phoneticPr fontId="2" type="noConversion"/>
  </si>
  <si>
    <t xml:space="preserve">복리후생비 </t>
    <phoneticPr fontId="2" type="noConversion"/>
  </si>
  <si>
    <t>여비교통비</t>
    <phoneticPr fontId="2" type="noConversion"/>
  </si>
  <si>
    <t>임차료</t>
    <phoneticPr fontId="2" type="noConversion"/>
  </si>
  <si>
    <t>차량유지비</t>
    <phoneticPr fontId="2" type="noConversion"/>
  </si>
  <si>
    <t>지급수수료</t>
    <phoneticPr fontId="2" type="noConversion"/>
  </si>
  <si>
    <t>소모품비</t>
    <phoneticPr fontId="2" type="noConversion"/>
  </si>
  <si>
    <t>통신비</t>
    <phoneticPr fontId="2" type="noConversion"/>
  </si>
  <si>
    <t>운반비</t>
    <phoneticPr fontId="2" type="noConversion"/>
  </si>
  <si>
    <t>수선비</t>
    <phoneticPr fontId="2" type="noConversion"/>
  </si>
  <si>
    <t>수도광열비</t>
    <phoneticPr fontId="2" type="noConversion"/>
  </si>
  <si>
    <t>전력비</t>
    <phoneticPr fontId="2" type="noConversion"/>
  </si>
  <si>
    <t>이자비용</t>
    <phoneticPr fontId="2" type="noConversion"/>
  </si>
  <si>
    <t>퇴직연금 입금</t>
    <phoneticPr fontId="2" type="noConversion"/>
  </si>
  <si>
    <t>보통예금</t>
    <phoneticPr fontId="2" type="noConversion"/>
  </si>
  <si>
    <t>현금</t>
    <phoneticPr fontId="2" type="noConversion"/>
  </si>
  <si>
    <t>사무용품비</t>
    <phoneticPr fontId="2" type="noConversion"/>
  </si>
  <si>
    <t>4대보험</t>
    <phoneticPr fontId="2" type="noConversion"/>
  </si>
  <si>
    <t>차량운반구</t>
    <phoneticPr fontId="2" type="noConversion"/>
  </si>
  <si>
    <t>합 계</t>
    <phoneticPr fontId="2" type="noConversion"/>
  </si>
  <si>
    <t>법인카드(기업)</t>
    <phoneticPr fontId="2" type="noConversion"/>
  </si>
  <si>
    <t>법인카드(하나)</t>
    <phoneticPr fontId="2" type="noConversion"/>
  </si>
  <si>
    <t>법인카드(하나)</t>
    <phoneticPr fontId="2" type="noConversion"/>
  </si>
  <si>
    <t>급여대장 참고</t>
    <phoneticPr fontId="2" type="noConversion"/>
  </si>
  <si>
    <t xml:space="preserve"> 국민연금 1,372,800, 건강보험 1,312,220 , 산재보험료 52,980</t>
    <phoneticPr fontId="2" type="noConversion"/>
  </si>
  <si>
    <t xml:space="preserve"> 대별동 화재보험 2,505,550 , 그랜져TG(0466) 보험료 1,093,880</t>
    <phoneticPr fontId="2" type="noConversion"/>
  </si>
  <si>
    <t xml:space="preserve">대종로 41(임학수) 300,000 , 대종로 21(김향란) 700,000 , 대종로 36(임학수) 800,000
대종로 41(임학수) 2,300,000 , 대종로 21(김향란) 1,000,000 , 대종로 36(임학수) 1,000,000
정수기 198,000  NH캐피탈 3,018,707
</t>
    <phoneticPr fontId="2" type="noConversion"/>
  </si>
  <si>
    <t xml:space="preserve"> </t>
    <phoneticPr fontId="2" type="noConversion"/>
  </si>
  <si>
    <t>대표이사 통신비 247,320 , 임재준실장 통신비 165,930 , 통신비(7583) 33,110</t>
    <phoneticPr fontId="2" type="noConversion"/>
  </si>
  <si>
    <t xml:space="preserve"> 케이티전화,팩스요금 175,560 , 인터넷요금 94,560 PCS통화료 22,000</t>
    <phoneticPr fontId="2" type="noConversion"/>
  </si>
  <si>
    <t>자동이체</t>
    <phoneticPr fontId="2" type="noConversion"/>
  </si>
  <si>
    <t xml:space="preserve">  천일주유소 9월 유류비 1,806,000  , 타이어교체 124,000</t>
    <phoneticPr fontId="2" type="noConversion"/>
  </si>
  <si>
    <t xml:space="preserve">  대표이사 유류비 및 차량수리비 200,000  , 영업차량 수리비 370,000</t>
    <phoneticPr fontId="2" type="noConversion"/>
  </si>
  <si>
    <t xml:space="preserve">  임학수사장님 유류비 90,000  , 김향란 사모님 유류비 60,000</t>
    <phoneticPr fontId="2" type="noConversion"/>
  </si>
  <si>
    <t xml:space="preserve"> 세금계산서 발행분</t>
    <phoneticPr fontId="2" type="noConversion"/>
  </si>
  <si>
    <t xml:space="preserve"> 그랜져TG(0466) 중고 구입</t>
    <phoneticPr fontId="2" type="noConversion"/>
  </si>
  <si>
    <t xml:space="preserve"> 프린트 수리비</t>
    <phoneticPr fontId="2" type="noConversion"/>
  </si>
  <si>
    <t>거래내역조회</t>
  </si>
  <si>
    <t>거래내역</t>
  </si>
  <si>
    <t xml:space="preserve">조회기간 : </t>
  </si>
  <si>
    <t>2016.10.01 ~ 2016.10.31</t>
  </si>
  <si>
    <t>거래일자</t>
  </si>
  <si>
    <t>적요</t>
  </si>
  <si>
    <t>내용</t>
  </si>
  <si>
    <t>찾으신금액</t>
  </si>
  <si>
    <t>맡기신금액</t>
  </si>
  <si>
    <t>현재잔액</t>
  </si>
  <si>
    <t>비고</t>
  </si>
  <si>
    <t>구분</t>
    <phoneticPr fontId="5" type="noConversion"/>
  </si>
  <si>
    <t>2016.10.01 03:10</t>
  </si>
  <si>
    <t>대출이자</t>
  </si>
  <si>
    <t>결산이자</t>
  </si>
  <si>
    <t>3110-01</t>
  </si>
  <si>
    <t>이자비용</t>
    <phoneticPr fontId="5" type="noConversion"/>
  </si>
  <si>
    <t>2016.10.01 09:08</t>
  </si>
  <si>
    <t>현금</t>
  </si>
  <si>
    <t>상록수마트</t>
  </si>
  <si>
    <t>운반비</t>
    <phoneticPr fontId="5" type="noConversion"/>
  </si>
  <si>
    <t>2016.10.01 09:18</t>
  </si>
  <si>
    <t>인터넷뱅킹</t>
  </si>
  <si>
    <t>운)경기91바2159</t>
  </si>
  <si>
    <t>대여금</t>
    <phoneticPr fontId="5" type="noConversion"/>
  </si>
  <si>
    <t>2016.10.01 09:33</t>
  </si>
  <si>
    <t>향천(주)</t>
  </si>
  <si>
    <t>급여</t>
    <phoneticPr fontId="5" type="noConversion"/>
  </si>
  <si>
    <t>2016.10.01 10:43</t>
  </si>
  <si>
    <t>（주）초정식품상사</t>
  </si>
  <si>
    <t>011-4569</t>
  </si>
  <si>
    <t>지급수수료</t>
    <phoneticPr fontId="5" type="noConversion"/>
  </si>
  <si>
    <t>2016.10.01 11:11</t>
  </si>
  <si>
    <t>정문식품</t>
  </si>
  <si>
    <t>012-0993</t>
  </si>
  <si>
    <t>물품대</t>
    <phoneticPr fontId="5" type="noConversion"/>
  </si>
  <si>
    <t>2016.10.01 12:06</t>
  </si>
  <si>
    <t>（주）대지</t>
  </si>
  <si>
    <t>088-7597</t>
  </si>
  <si>
    <t>차량유지비</t>
    <phoneticPr fontId="5" type="noConversion"/>
  </si>
  <si>
    <t>2016.10.01 14:20</t>
  </si>
  <si>
    <t>이원영</t>
  </si>
  <si>
    <t>임차료</t>
    <phoneticPr fontId="5" type="noConversion"/>
  </si>
  <si>
    <t>2016.10.01 16:18</t>
  </si>
  <si>
    <t>송근한 급여</t>
  </si>
  <si>
    <t>보험료</t>
    <phoneticPr fontId="5" type="noConversion"/>
  </si>
  <si>
    <t>2016.10.01 17:39</t>
  </si>
  <si>
    <t>운)충북84자1525</t>
  </si>
  <si>
    <t>법인세</t>
    <phoneticPr fontId="5" type="noConversion"/>
  </si>
  <si>
    <t>(주)세경종합물?</t>
  </si>
  <si>
    <t>수도광열비</t>
    <phoneticPr fontId="5" type="noConversion"/>
  </si>
  <si>
    <t>2016.10.03 21:54</t>
  </si>
  <si>
    <t>ＣＤ</t>
  </si>
  <si>
    <t>농협-윤창진</t>
  </si>
  <si>
    <t>012-1112</t>
  </si>
  <si>
    <t>출자금</t>
    <phoneticPr fontId="5" type="noConversion"/>
  </si>
  <si>
    <t>2016.10.04 09:00</t>
  </si>
  <si>
    <t>노영준</t>
  </si>
  <si>
    <t>081-6566</t>
  </si>
  <si>
    <t>전력비</t>
    <phoneticPr fontId="5" type="noConversion"/>
  </si>
  <si>
    <t>2016.10.04 09:15</t>
  </si>
  <si>
    <t>잡코리아(유)</t>
  </si>
  <si>
    <t>차량운반구</t>
    <phoneticPr fontId="5" type="noConversion"/>
  </si>
  <si>
    <t>2016.10.04 09:21</t>
  </si>
  <si>
    <t>부가세</t>
    <phoneticPr fontId="5" type="noConversion"/>
  </si>
  <si>
    <t>2016.10.04 09:52</t>
  </si>
  <si>
    <t>주식회사 영마트</t>
  </si>
  <si>
    <t>012-6359</t>
  </si>
  <si>
    <t>수선비</t>
    <phoneticPr fontId="5" type="noConversion"/>
  </si>
  <si>
    <t>2016.10.04 09:54</t>
  </si>
  <si>
    <t>양석희</t>
  </si>
  <si>
    <t>012-1111</t>
  </si>
  <si>
    <t>현금</t>
    <phoneticPr fontId="5" type="noConversion"/>
  </si>
  <si>
    <t>2016.10.04 10:09</t>
  </si>
  <si>
    <t>텔레뱅킹</t>
  </si>
  <si>
    <t>오천섭</t>
  </si>
  <si>
    <t>3115-01</t>
  </si>
  <si>
    <t>상환금</t>
    <phoneticPr fontId="5" type="noConversion"/>
  </si>
  <si>
    <t>2016.10.04 10:37</t>
  </si>
  <si>
    <t>김도균</t>
  </si>
  <si>
    <t>012-2981</t>
  </si>
  <si>
    <t>2016.10.04 11:03</t>
  </si>
  <si>
    <t>김오복</t>
  </si>
  <si>
    <t>012-2036</t>
  </si>
  <si>
    <t>2016.10.04 11:13</t>
  </si>
  <si>
    <t>모바일</t>
  </si>
  <si>
    <t>아라쏘잉</t>
  </si>
  <si>
    <t>081-6210</t>
  </si>
  <si>
    <t>2016.10.04 12:44</t>
  </si>
  <si>
    <t>박광규（백산식품）</t>
  </si>
  <si>
    <t>011-4187</t>
  </si>
  <si>
    <t>2016.10.04 12:58</t>
  </si>
  <si>
    <t>백용상</t>
  </si>
  <si>
    <t>012-3063</t>
  </si>
  <si>
    <t>2016.10.04 13:49</t>
  </si>
  <si>
    <t>동원상사（주）</t>
  </si>
  <si>
    <t>004-4118</t>
  </si>
  <si>
    <t>2016.10.04 15:06</t>
  </si>
  <si>
    <t>보은엘지마트</t>
  </si>
  <si>
    <t>2016.10.04 17:58</t>
  </si>
  <si>
    <t>신종수</t>
  </si>
  <si>
    <t>012-9502</t>
  </si>
  <si>
    <t>2016.10.04 22:59</t>
  </si>
  <si>
    <t>김명기（후생사</t>
  </si>
  <si>
    <t>088-1384</t>
  </si>
  <si>
    <t>2016.10.05 10:54</t>
  </si>
  <si>
    <t>（주）대흥식품</t>
  </si>
  <si>
    <t>081-6317</t>
  </si>
  <si>
    <t>2016.10.05 11:08</t>
  </si>
  <si>
    <t>&lt;주&gt;오뚜기</t>
  </si>
  <si>
    <t>2016.10.05 13:33</t>
  </si>
  <si>
    <t>영동공판장</t>
  </si>
  <si>
    <t>011-7391</t>
  </si>
  <si>
    <t>2016.10.05 13:48</t>
  </si>
  <si>
    <t>2016.10.05 14:17</t>
  </si>
  <si>
    <t>（주）대현유통</t>
  </si>
  <si>
    <t>2016.10.05 14:22</t>
  </si>
  <si>
    <t>ＥＢ</t>
  </si>
  <si>
    <t>대상베스트코</t>
  </si>
  <si>
    <t>004-0749</t>
  </si>
  <si>
    <t>2016.10.05 14:40</t>
  </si>
  <si>
    <t>유명종（탑플러스마트</t>
  </si>
  <si>
    <t>081-6485</t>
  </si>
  <si>
    <t>2016.10.05 14:42</t>
  </si>
  <si>
    <t>(주)뉴젠솔루션</t>
  </si>
  <si>
    <t>2016.10.05 14:47</t>
  </si>
  <si>
    <t>09월 주유비</t>
  </si>
  <si>
    <t>2016.10.05 15:13</t>
  </si>
  <si>
    <t>권주년</t>
  </si>
  <si>
    <t>012-2784</t>
  </si>
  <si>
    <t>2016.10.05 15:15</t>
  </si>
  <si>
    <t>농협-박성예</t>
  </si>
  <si>
    <t>015-2071</t>
  </si>
  <si>
    <t>2016.10.05 16:52</t>
  </si>
  <si>
    <t>2016.10.05 17:08</t>
  </si>
  <si>
    <t>2016.10.05 18:35</t>
  </si>
  <si>
    <t>（주）천마하나로</t>
  </si>
  <si>
    <t>003-1341</t>
  </si>
  <si>
    <t>2016.10.05 21:35</t>
  </si>
  <si>
    <t>펌뱅킹</t>
  </si>
  <si>
    <t>현대캐피탈（주）</t>
  </si>
  <si>
    <t>2016.10.05 23:09</t>
  </si>
  <si>
    <t>내포마트</t>
  </si>
  <si>
    <t>012-0271</t>
  </si>
  <si>
    <t>2016.10.06 10:24</t>
  </si>
  <si>
    <t>참편한마켓주식회사</t>
  </si>
  <si>
    <t>012-0863</t>
  </si>
  <si>
    <t>2016.10.06 10:32</t>
  </si>
  <si>
    <t>에이치체인물류</t>
  </si>
  <si>
    <t>2016.10.06 10:44</t>
  </si>
  <si>
    <t>주식회사에이치체인물</t>
  </si>
  <si>
    <t>012-1276</t>
  </si>
  <si>
    <t>2016.10.06 11:17</t>
  </si>
  <si>
    <t>전병준</t>
  </si>
  <si>
    <t>081-6427</t>
  </si>
  <si>
    <t>2016.10.06 11:42</t>
  </si>
  <si>
    <t>대체</t>
  </si>
  <si>
    <t>오성식품</t>
  </si>
  <si>
    <t>3110-02</t>
  </si>
  <si>
    <t>2016.10.06 13:20</t>
  </si>
  <si>
    <t>오정상사주식회?</t>
  </si>
  <si>
    <t>2016.10.06 13:29</t>
  </si>
  <si>
    <t>스마트뱅킹</t>
  </si>
  <si>
    <t>이진영</t>
  </si>
  <si>
    <t>3415-01</t>
  </si>
  <si>
    <t>2016.10.06 14:01</t>
  </si>
  <si>
    <t>정진흥</t>
  </si>
  <si>
    <t>011-4051</t>
  </si>
  <si>
    <t>2016.10.06 15:49</t>
  </si>
  <si>
    <t>정현옥</t>
  </si>
  <si>
    <t>2016.10.06 16:12</t>
  </si>
  <si>
    <t>2016.10.06 16:41</t>
  </si>
  <si>
    <t>이동섭(하모니마트)</t>
  </si>
  <si>
    <t>3146-01</t>
  </si>
  <si>
    <t>2016.10.06 18:38</t>
  </si>
  <si>
    <t>임동균</t>
  </si>
  <si>
    <t>2016.10.06 22:15</t>
  </si>
  <si>
    <t>081-6346</t>
  </si>
  <si>
    <t>2016.10.06 22:17</t>
  </si>
  <si>
    <t>2016.10.07 09:36</t>
  </si>
  <si>
    <t>농협-김만수</t>
  </si>
  <si>
    <t>011-3159</t>
  </si>
  <si>
    <t>2016.10.07 09:41</t>
  </si>
  <si>
    <t>롯데쇼핑(주)</t>
  </si>
  <si>
    <t>2016.10.07 14:10</t>
  </si>
  <si>
    <t>주식회사영마트</t>
  </si>
  <si>
    <t>012-8512</t>
  </si>
  <si>
    <t>2016.10.07 14:40</t>
  </si>
  <si>
    <t>2016.10.07 14:53</t>
  </si>
  <si>
    <t>（주）마트프렌즈</t>
  </si>
  <si>
    <t>088-4524</t>
  </si>
  <si>
    <t>2016.10.07 16:16</t>
  </si>
  <si>
    <t>소매 일반고객</t>
  </si>
  <si>
    <t>2016.10.07 16:56</t>
  </si>
  <si>
    <t>최영진 (한밭식자재)</t>
  </si>
  <si>
    <t>3040-01</t>
  </si>
  <si>
    <t>2016.10.07 17:43</t>
  </si>
  <si>
    <t>김기근(삼원식품)</t>
  </si>
  <si>
    <t>3012-01</t>
  </si>
  <si>
    <t>2016.10.07 17:51</t>
  </si>
  <si>
    <t>대한물류(매입)</t>
  </si>
  <si>
    <t>2016.10.07 18:03</t>
  </si>
  <si>
    <t>김지환</t>
  </si>
  <si>
    <t>012-3304</t>
  </si>
  <si>
    <t>2016.10.07 18:20</t>
  </si>
  <si>
    <t>대한물류 환불</t>
  </si>
  <si>
    <t>2016.10.07 20:22</t>
  </si>
  <si>
    <t>지앤지마트</t>
  </si>
  <si>
    <t>081-6333</t>
  </si>
  <si>
    <t>2016.10.08 08:47</t>
  </si>
  <si>
    <t>2016.10.08 09:01</t>
  </si>
  <si>
    <t>014-0863</t>
  </si>
  <si>
    <t>2016.10.08 09:09</t>
  </si>
  <si>
    <t>소매일반고객</t>
  </si>
  <si>
    <t>2016.10.08 11:42</t>
  </si>
  <si>
    <t>농협-동양상회</t>
  </si>
  <si>
    <t>014-6359</t>
  </si>
  <si>
    <t>2016.10.08 12:05</t>
  </si>
  <si>
    <t>선우혁</t>
  </si>
  <si>
    <t>012-9489</t>
  </si>
  <si>
    <t>2016.10.08 17:59</t>
  </si>
  <si>
    <t>대전88아2907</t>
  </si>
  <si>
    <t>대전89아1429</t>
  </si>
  <si>
    <t>2016.10.08 18:35</t>
  </si>
  <si>
    <t>조경임（천일종합식자</t>
  </si>
  <si>
    <t>081-6922</t>
  </si>
  <si>
    <t>2016.10.09 17:22</t>
  </si>
  <si>
    <t>011-1653</t>
  </si>
  <si>
    <t>2016.10.09 22:37</t>
  </si>
  <si>
    <t>2016.10.10 09:09</t>
  </si>
  <si>
    <t>2016.10.10 10:31</t>
  </si>
  <si>
    <t>2016.10.10 11:14</t>
  </si>
  <si>
    <t>2016.10.10 12:39</t>
  </si>
  <si>
    <t>주식회사  중원종합식</t>
  </si>
  <si>
    <t>081-6498</t>
  </si>
  <si>
    <t>2016.10.10 12:50</t>
  </si>
  <si>
    <t>(주)가야통상</t>
  </si>
  <si>
    <t>2016.10.10 14:01</t>
  </si>
  <si>
    <t>설유종（우리물</t>
  </si>
  <si>
    <t>088-6404</t>
  </si>
  <si>
    <t>2016.10.10 15:01</t>
  </si>
  <si>
    <t>원할인마트</t>
  </si>
  <si>
    <t>003-5703</t>
  </si>
  <si>
    <t>2016.10.10 15:30</t>
  </si>
  <si>
    <t>임재준 성과급</t>
  </si>
  <si>
    <t>2016.10.10 16:23</t>
  </si>
  <si>
    <t>김동광</t>
  </si>
  <si>
    <t>081-8661</t>
  </si>
  <si>
    <t>2016.10.10 16:31</t>
  </si>
  <si>
    <t>2016.10.10 17:03</t>
  </si>
  <si>
    <t>임학수 급여</t>
  </si>
  <si>
    <t>김향란 급여</t>
  </si>
  <si>
    <t>임재상 급여</t>
  </si>
  <si>
    <t>신우인 급여</t>
  </si>
  <si>
    <t>조주희 급여</t>
  </si>
  <si>
    <t>임재준 급여</t>
  </si>
  <si>
    <t>이범희 급여</t>
  </si>
  <si>
    <t>류호경 급여</t>
  </si>
  <si>
    <t>이영주 급여</t>
  </si>
  <si>
    <t>2016.10.10 17:04</t>
  </si>
  <si>
    <t>이원영 급여</t>
  </si>
  <si>
    <t>2016.10.10 18:32</t>
  </si>
  <si>
    <t>대전장터</t>
  </si>
  <si>
    <t>012-4460</t>
  </si>
  <si>
    <t>2016.10.10 19:36</t>
  </si>
  <si>
    <t>2016.10.10 21:44</t>
  </si>
  <si>
    <t>대흥동국민포차</t>
  </si>
  <si>
    <t>004-7218</t>
  </si>
  <si>
    <t>2016.10.10 23:04</t>
  </si>
  <si>
    <t>하나-남경식（현대드림마트</t>
  </si>
  <si>
    <t>2016.10.11 09:03</t>
  </si>
  <si>
    <t>최규숙</t>
  </si>
  <si>
    <t>2016.10.11 10:24</t>
  </si>
  <si>
    <t>(주)진주햄</t>
  </si>
  <si>
    <t>2016.10.11 10:43</t>
  </si>
  <si>
    <t>주식회사주은유통</t>
  </si>
  <si>
    <t>012-1455</t>
  </si>
  <si>
    <t>2016.10.11 11:08</t>
  </si>
  <si>
    <t>2016.10.11 11:18</t>
  </si>
  <si>
    <t>홍성일（남부유통）</t>
  </si>
  <si>
    <t>004-7014</t>
  </si>
  <si>
    <t>2016.10.11 11:25</t>
  </si>
  <si>
    <t>더원마트</t>
  </si>
  <si>
    <t>048-4707</t>
  </si>
  <si>
    <t>2016.10.11 11:58</t>
  </si>
  <si>
    <t>박광열</t>
  </si>
  <si>
    <t>081-6456</t>
  </si>
  <si>
    <t>2016.10.11 12:17</t>
  </si>
  <si>
    <t>2016.10.11 14:49</t>
  </si>
  <si>
    <t>2016.10.11 17:41</t>
  </si>
  <si>
    <t>2016.10.11 18:23</t>
  </si>
  <si>
    <t>주식회사코리아리테</t>
  </si>
  <si>
    <t>011-1679</t>
  </si>
  <si>
    <t>2016.10.11 18:30</t>
  </si>
  <si>
    <t>중구오뚜기식품</t>
  </si>
  <si>
    <t>2016.10.11 20:42</t>
  </si>
  <si>
    <t>김명수</t>
  </si>
  <si>
    <t>012-7303</t>
  </si>
  <si>
    <t>2016.10.11 22:55</t>
  </si>
  <si>
    <t>2016.10.12 10:08</t>
  </si>
  <si>
    <t>한화손보향천(주</t>
  </si>
  <si>
    <t>2016.10.12 11:53</t>
  </si>
  <si>
    <t>2016.10.12 13:50</t>
  </si>
  <si>
    <t>2016.10.12 14:32</t>
  </si>
  <si>
    <t>박문일</t>
  </si>
  <si>
    <t>011-4271</t>
  </si>
  <si>
    <t>2016.10.12 14:52</t>
  </si>
  <si>
    <t>2016.10.12 15:08</t>
  </si>
  <si>
    <t>조원진</t>
  </si>
  <si>
    <t>2016.10.12 15:16</t>
  </si>
  <si>
    <t>김종훈(비봉상사)</t>
  </si>
  <si>
    <t>3952-01</t>
  </si>
  <si>
    <t>2016.10.12 17:48</t>
  </si>
  <si>
    <t>농협-이진훈</t>
  </si>
  <si>
    <t>2016.10.12 17:50</t>
  </si>
  <si>
    <t>윤경태</t>
  </si>
  <si>
    <t>3005-01</t>
  </si>
  <si>
    <t>2016.10.12 18:10</t>
  </si>
  <si>
    <t>낭월그린마트</t>
  </si>
  <si>
    <t>2016.10.12 22:54</t>
  </si>
  <si>
    <t>2016.10.13 08:46</t>
  </si>
  <si>
    <t>2016.10.13 08:51</t>
  </si>
  <si>
    <t>주식회사일품</t>
  </si>
  <si>
    <t>003-1422</t>
  </si>
  <si>
    <t>2016.10.13 08:58</t>
  </si>
  <si>
    <t>2016.10.13 10:09</t>
  </si>
  <si>
    <t>2016.10.13 10:46</t>
  </si>
  <si>
    <t>2016.10.13 10:59</t>
  </si>
  <si>
    <t>ARS</t>
  </si>
  <si>
    <t>대전세무서</t>
  </si>
  <si>
    <t>0001-99</t>
  </si>
  <si>
    <t>2016.10.13 11:21</t>
  </si>
  <si>
    <t>09상하수도요금</t>
  </si>
  <si>
    <t>2016.10.13 11:51</t>
  </si>
  <si>
    <t>농협-이길수</t>
  </si>
  <si>
    <t>012-2836</t>
  </si>
  <si>
    <t>2016.10.13 12:23</t>
  </si>
  <si>
    <t>2016.10.13 13:56</t>
  </si>
  <si>
    <t>(주)에이치씨인터내셔</t>
  </si>
  <si>
    <t>2016.10.13 14:41</t>
  </si>
  <si>
    <t>2016.10.13 14:42</t>
  </si>
  <si>
    <t>주식회사  더드</t>
  </si>
  <si>
    <t>081-6728</t>
  </si>
  <si>
    <t>2016.10.13 16:39</t>
  </si>
  <si>
    <t>이재순</t>
  </si>
  <si>
    <t>4610-01</t>
  </si>
  <si>
    <t>2016.10.13 16:41</t>
  </si>
  <si>
    <t>최규숙동화</t>
  </si>
  <si>
    <t>2016.10.13 18:53</t>
  </si>
  <si>
    <t>김은미(신 대청마트)</t>
  </si>
  <si>
    <t>3030-01</t>
  </si>
  <si>
    <t>2016.10.13 22:17</t>
  </si>
  <si>
    <t>2016.10.13 22:50</t>
  </si>
  <si>
    <t>2016.10.13 22:53</t>
  </si>
  <si>
    <t>2016.10.14 09:06</t>
  </si>
  <si>
    <t>영광식품</t>
  </si>
  <si>
    <t>048-4697</t>
  </si>
  <si>
    <t>2016.10.14 10:20</t>
  </si>
  <si>
    <t>2016.10.14 10:52</t>
  </si>
  <si>
    <t>주식회사지니유?</t>
  </si>
  <si>
    <t>2016.10.14 11:20</t>
  </si>
  <si>
    <t>2016.10.14 12:33</t>
  </si>
  <si>
    <t>2016.10.14 13:33</t>
  </si>
  <si>
    <t>한솔유통</t>
  </si>
  <si>
    <t>2016.10.14 15:07</t>
  </si>
  <si>
    <t>2016.10.14 15:10</t>
  </si>
  <si>
    <t>더원마트환불</t>
  </si>
  <si>
    <t>2016.10.14 16:36</t>
  </si>
  <si>
    <t>（주）베로니유</t>
  </si>
  <si>
    <t>2016.10.14 16:51</t>
  </si>
  <si>
    <t>2016.10.14 16:55</t>
  </si>
  <si>
    <t>2016.10.14 17:01</t>
  </si>
  <si>
    <t>오)참기름매입건</t>
  </si>
  <si>
    <t>2016.10.14 17:13</t>
  </si>
  <si>
    <t>2016.10.14 17:19</t>
  </si>
  <si>
    <t>（주）판암</t>
  </si>
  <si>
    <t>081-6508</t>
  </si>
  <si>
    <t>2016.10.15 09:13</t>
  </si>
  <si>
    <t>2016.10.15 11:43</t>
  </si>
  <si>
    <t>2016.10.15 11:59</t>
  </si>
  <si>
    <t>조합출자금</t>
  </si>
  <si>
    <t>2016.10.15 13:49</t>
  </si>
  <si>
    <t>2016.10.15 15:56</t>
  </si>
  <si>
    <t>2016.10.15 16:35</t>
  </si>
  <si>
    <t>2016.10.15 18:42</t>
  </si>
  <si>
    <t>주식회사흥일엠에스</t>
  </si>
  <si>
    <t>020-1110</t>
  </si>
  <si>
    <t>2016.10.15 21:34</t>
  </si>
  <si>
    <t>농협-김상중</t>
  </si>
  <si>
    <t>012-2878</t>
  </si>
  <si>
    <t>2016.10.16 13:42</t>
  </si>
  <si>
    <t>2016.10.17 08:53</t>
  </si>
  <si>
    <t>2016.10.17 08:59</t>
  </si>
  <si>
    <t>2016.10.17 09:47</t>
  </si>
  <si>
    <t>이수경（우리슈퍼）</t>
  </si>
  <si>
    <t>048-3928</t>
  </si>
  <si>
    <t>2016.10.17 10:03</t>
  </si>
  <si>
    <t>2016.10.17 10:29</t>
  </si>
  <si>
    <t>10월상하수도</t>
  </si>
  <si>
    <t>상하수도미납금</t>
  </si>
  <si>
    <t>7월 랩대금</t>
  </si>
  <si>
    <t>09월 전기요금</t>
  </si>
  <si>
    <t>2016.10.17 10:35</t>
  </si>
  <si>
    <t>운)대전85사5824</t>
  </si>
  <si>
    <t>운)서울86바1192</t>
  </si>
  <si>
    <t>2016.10.17 11:21</t>
  </si>
  <si>
    <t>2016.10.17 11:40</t>
  </si>
  <si>
    <t>온누리타이어</t>
  </si>
  <si>
    <t>2016.10.17 11:52</t>
  </si>
  <si>
    <t>(주)사조해표</t>
  </si>
  <si>
    <t>2016.10.17 13:02</t>
  </si>
  <si>
    <t>0466차량등록세</t>
  </si>
  <si>
    <t>0466차량구입비</t>
  </si>
  <si>
    <t>2016.10.17 14:18</t>
  </si>
  <si>
    <t>이영주 [선]급여</t>
  </si>
  <si>
    <t>2016.10.17 14:22</t>
  </si>
  <si>
    <t>2016.10.17 14:50</t>
  </si>
  <si>
    <t>농협-김오복</t>
  </si>
  <si>
    <t>014-2036</t>
  </si>
  <si>
    <t>2016.10.17 15:01</t>
  </si>
  <si>
    <t>송영훈</t>
  </si>
  <si>
    <t>037-4516</t>
  </si>
  <si>
    <t>2016.10.17 15:59</t>
  </si>
  <si>
    <t>이옥순</t>
  </si>
  <si>
    <t>011-6460</t>
  </si>
  <si>
    <t>2016.10.17 16:33</t>
  </si>
  <si>
    <t>2016.10.17 18:48</t>
  </si>
  <si>
    <t>윤상열</t>
  </si>
  <si>
    <t>048-3847</t>
  </si>
  <si>
    <t>2016.10.17 19:05</t>
  </si>
  <si>
    <t>프레시원중부</t>
  </si>
  <si>
    <t>011-2762</t>
  </si>
  <si>
    <t>2016.10.17 19:40</t>
  </si>
  <si>
    <t>2016.10.17 20:15</t>
  </si>
  <si>
    <t>정은희</t>
  </si>
  <si>
    <t>2016.10.17 20:54</t>
  </si>
  <si>
    <t>지로</t>
  </si>
  <si>
    <t>세콤(N5211043)</t>
  </si>
  <si>
    <t>2016.10.17 20:55</t>
  </si>
  <si>
    <t>세콤(N5248628)</t>
  </si>
  <si>
    <t>세콤(N5289591)</t>
  </si>
  <si>
    <t>2016.10.17 21:12</t>
  </si>
  <si>
    <t>솔로몬마트</t>
  </si>
  <si>
    <t>012-3607</t>
  </si>
  <si>
    <t>2016.10.17 21:58</t>
  </si>
  <si>
    <t>하나-박명상</t>
  </si>
  <si>
    <t>2016.10.17 23:12</t>
  </si>
  <si>
    <t>2016.10.18 08:48</t>
  </si>
  <si>
    <t>윤성찬（대화제과푸드</t>
  </si>
  <si>
    <t>2016.10.18 08:58</t>
  </si>
  <si>
    <t>박도현</t>
  </si>
  <si>
    <t>012-0841</t>
  </si>
  <si>
    <t>2016.10.18 09:58</t>
  </si>
  <si>
    <t>안득진</t>
  </si>
  <si>
    <t>2016.10.18 10:24</t>
  </si>
  <si>
    <t>김중원（신흥유</t>
  </si>
  <si>
    <t>088-6302</t>
  </si>
  <si>
    <t>2016.10.18 11:00</t>
  </si>
  <si>
    <t>2016.10.18 12:09</t>
  </si>
  <si>
    <t>신용-동양상회</t>
  </si>
  <si>
    <t>2016.10.18 14:16</t>
  </si>
  <si>
    <t>풍년푸드</t>
  </si>
  <si>
    <t>2016.10.18 14:45</t>
  </si>
  <si>
    <t>홍성일</t>
  </si>
  <si>
    <t>012-4642</t>
  </si>
  <si>
    <t>2016.10.18 15:01</t>
  </si>
  <si>
    <t>2016.10.18 15:36</t>
  </si>
  <si>
    <t>2016.10.18 16:25</t>
  </si>
  <si>
    <t>도매유통</t>
  </si>
  <si>
    <t>012-6997</t>
  </si>
  <si>
    <t>2016.10.18 23:11</t>
  </si>
  <si>
    <t>2016.10.19 10:46</t>
  </si>
  <si>
    <t>2016.10.19 10:54</t>
  </si>
  <si>
    <t>2016.10.19 11:48</t>
  </si>
  <si>
    <t>2016.10.19 13:24</t>
  </si>
  <si>
    <t>김희철</t>
  </si>
  <si>
    <t>2016.10.19 13:48</t>
  </si>
  <si>
    <t>2016.10.19 14:31</t>
  </si>
  <si>
    <t>케이마트</t>
  </si>
  <si>
    <t>012-2994</t>
  </si>
  <si>
    <t>2016.10.19 15:55</t>
  </si>
  <si>
    <t>소대현（미왕식품）</t>
  </si>
  <si>
    <t>012-7116</t>
  </si>
  <si>
    <t>2016.10.19 16:02</t>
  </si>
  <si>
    <t>（주）유광</t>
  </si>
  <si>
    <t>2016.10.19 19:40</t>
  </si>
  <si>
    <t>허연순</t>
  </si>
  <si>
    <t>012-1548</t>
  </si>
  <si>
    <t>2016.10.19 20:29</t>
  </si>
  <si>
    <t>이철희</t>
  </si>
  <si>
    <t>011-5199</t>
  </si>
  <si>
    <t>2016.10.19 23:01</t>
  </si>
  <si>
    <t>2016.10.20 08:10</t>
  </si>
  <si>
    <t>2016.10.20 09:13</t>
  </si>
  <si>
    <t>현대그린푸드</t>
  </si>
  <si>
    <t>2016.10.20 10:48</t>
  </si>
  <si>
    <t>2016.10.20 11:07</t>
  </si>
  <si>
    <t>（주）두리유통</t>
  </si>
  <si>
    <t>081-6207</t>
  </si>
  <si>
    <t>2016.10.20 14:31</t>
  </si>
  <si>
    <t>세무법인참길</t>
  </si>
  <si>
    <t>2016.10.20 15:17</t>
  </si>
  <si>
    <t>(주)올마켓코리?</t>
  </si>
  <si>
    <t>2016.10.20 17:39</t>
  </si>
  <si>
    <t>2016.10.20 17:51</t>
  </si>
  <si>
    <t>2016.10.20 20:36</t>
  </si>
  <si>
    <t>이한기（소소리유통）</t>
  </si>
  <si>
    <t>004-6163</t>
  </si>
  <si>
    <t>2016.10.20 22:58</t>
  </si>
  <si>
    <t>2016.10.21 10:34</t>
  </si>
  <si>
    <t>2016.10.21 10:52</t>
  </si>
  <si>
    <t>2016.10.21 11:29</t>
  </si>
  <si>
    <t>2016.10.21 13:21</t>
  </si>
  <si>
    <t>2016.10.21 13:35</t>
  </si>
  <si>
    <t>2016.10.21 13:56</t>
  </si>
  <si>
    <t>동성식품</t>
  </si>
  <si>
    <t>2016.10.21 14:07</t>
  </si>
  <si>
    <t>2016.10.21 16:59</t>
  </si>
  <si>
    <t>（주）루히</t>
  </si>
  <si>
    <t>2016.10.21 17:10</t>
  </si>
  <si>
    <t>오은성</t>
  </si>
  <si>
    <t>048-5036</t>
  </si>
  <si>
    <t>2016.10.21 17:45</t>
  </si>
  <si>
    <t>조윤숙</t>
  </si>
  <si>
    <t>012-3597</t>
  </si>
  <si>
    <t>2016.10.21 17:52</t>
  </si>
  <si>
    <t>농협-태경방앗간</t>
  </si>
  <si>
    <t>015-1548</t>
  </si>
  <si>
    <t>2016.10.21 18:18</t>
  </si>
  <si>
    <t>향천（주）</t>
  </si>
  <si>
    <t>081-6252</t>
  </si>
  <si>
    <t>2016.10.21 18:25</t>
  </si>
  <si>
    <t>차입(4.6)</t>
  </si>
  <si>
    <t>2016.10.21 19:10</t>
  </si>
  <si>
    <t>정의경</t>
  </si>
  <si>
    <t>012-6003</t>
  </si>
  <si>
    <t>2016.10.21 22:17</t>
  </si>
  <si>
    <t>정해금（리치할인마트</t>
  </si>
  <si>
    <t>012-9834</t>
  </si>
  <si>
    <t>2016.10.21 23:06</t>
  </si>
  <si>
    <t>옥천농업진흥</t>
  </si>
  <si>
    <t>2016.10.22 10:05</t>
  </si>
  <si>
    <t>2016.10.22 10:48</t>
  </si>
  <si>
    <t>강정이（고객할인마트</t>
  </si>
  <si>
    <t>2016.10.22 11:46</t>
  </si>
  <si>
    <t>2016.10.22 12:22</t>
  </si>
  <si>
    <t>노수동（참좋은마트）</t>
  </si>
  <si>
    <t>004-4684</t>
  </si>
  <si>
    <t>2016.10.22 14:10</t>
  </si>
  <si>
    <t>2016.10.22 15:46</t>
  </si>
  <si>
    <t>양승남</t>
  </si>
  <si>
    <t>081-6016</t>
  </si>
  <si>
    <t>2016.10.22 16:29</t>
  </si>
  <si>
    <t>권용길</t>
  </si>
  <si>
    <t>011-4624</t>
  </si>
  <si>
    <t>2016.10.22 17:05</t>
  </si>
  <si>
    <t>2016.10.22 18:10</t>
  </si>
  <si>
    <t>2016.10.22 18:40</t>
  </si>
  <si>
    <t>2016.10.22 22:15</t>
  </si>
  <si>
    <t>유성한밭하이퍼</t>
  </si>
  <si>
    <t>004-7467</t>
  </si>
  <si>
    <t>2016.10.24 10:23</t>
  </si>
  <si>
    <t>2016.10.24 10:25</t>
  </si>
  <si>
    <t>차입금 4.6</t>
  </si>
  <si>
    <t>2016.10.24 10:36</t>
  </si>
  <si>
    <t>하나마트</t>
  </si>
  <si>
    <t>2016.10.24 11:15</t>
  </si>
  <si>
    <t>중원노무법인</t>
  </si>
  <si>
    <t>2016.10.24 13:59</t>
  </si>
  <si>
    <t>2016.10.24 14:19</t>
  </si>
  <si>
    <t>이병준</t>
  </si>
  <si>
    <t>3042-03</t>
  </si>
  <si>
    <t>2016.10.24 15:07</t>
  </si>
  <si>
    <t>진광철</t>
  </si>
  <si>
    <t>012-3652</t>
  </si>
  <si>
    <t>2016.10.24 17:08</t>
  </si>
  <si>
    <t>이충원</t>
  </si>
  <si>
    <t>012-4342</t>
  </si>
  <si>
    <t>2016.10.24 17:09</t>
  </si>
  <si>
    <t>운)충북80자5837</t>
  </si>
  <si>
    <t>2016.10.24 17:11</t>
  </si>
  <si>
    <t>2016.10.24 17:14</t>
  </si>
  <si>
    <t>2016.10.24 17:15</t>
  </si>
  <si>
    <t>2016.10.24 17:31</t>
  </si>
  <si>
    <t>2016.10.24 17:33</t>
  </si>
  <si>
    <t>2016.10.24 17:38</t>
  </si>
  <si>
    <t>（주）올마켓코</t>
  </si>
  <si>
    <t>2016.10.24 18:15</t>
  </si>
  <si>
    <t>2016.10.24 22:12</t>
  </si>
  <si>
    <t>2016.10.24 22:53</t>
  </si>
  <si>
    <t>2016.10.25 09:33</t>
  </si>
  <si>
    <t>2016.10.25 09:35</t>
  </si>
  <si>
    <t>타행</t>
  </si>
  <si>
    <t>대별동89-3임차</t>
  </si>
  <si>
    <t>2016.10.25 09:38</t>
  </si>
  <si>
    <t>대한제분(주)</t>
  </si>
  <si>
    <t>2016.10.25 09:44</t>
  </si>
  <si>
    <t>2016.10.25 10:00</t>
  </si>
  <si>
    <t>주식회사  태원</t>
  </si>
  <si>
    <t>081-3553</t>
  </si>
  <si>
    <t>2016.10.25 10:25</t>
  </si>
  <si>
    <t>태원푸드 환불</t>
  </si>
  <si>
    <t>2016.10.25 11:15</t>
  </si>
  <si>
    <t>농협-전완규</t>
  </si>
  <si>
    <t>2016.10.25 11:29</t>
  </si>
  <si>
    <t>2016.10.25 13:22</t>
  </si>
  <si>
    <t>2016.10.25 14:06</t>
  </si>
  <si>
    <t>2016.10.25 14:43</t>
  </si>
  <si>
    <t>2016.10.25 16:16</t>
  </si>
  <si>
    <t>2016.10.25 16:24</t>
  </si>
  <si>
    <t>2016.10.25 17:03</t>
  </si>
  <si>
    <t>2016.10.25 17:23</t>
  </si>
  <si>
    <t>2016.10.25 17:32</t>
  </si>
  <si>
    <t>보부상</t>
  </si>
  <si>
    <t>011-8303</t>
  </si>
  <si>
    <t>2016.10.25 18:18</t>
  </si>
  <si>
    <t>2016.10.25 18:33</t>
  </si>
  <si>
    <t>2016.10.25 22:05</t>
  </si>
  <si>
    <t>세콤(T7387409)</t>
  </si>
  <si>
    <t>2016.10.25 22:20</t>
  </si>
  <si>
    <t>코웨이렌탈</t>
  </si>
  <si>
    <t>2016.10.25 22:26</t>
  </si>
  <si>
    <t>2016.10.25 23:04</t>
  </si>
  <si>
    <t>2016.10.26 09:16</t>
  </si>
  <si>
    <t>2016.10.26 10:23</t>
  </si>
  <si>
    <t>2016.10.26 11:06</t>
  </si>
  <si>
    <t>오태환（삼영하이퍼용</t>
  </si>
  <si>
    <t>2016.10.26 11:22</t>
  </si>
  <si>
    <t>엡손프린터수리</t>
  </si>
  <si>
    <t>2016.10.26 11:48</t>
  </si>
  <si>
    <t>（유）영동공판장</t>
  </si>
  <si>
    <t>011-3191</t>
  </si>
  <si>
    <t>2016.10.26 12:19</t>
  </si>
  <si>
    <t>2016.10.26 13:39</t>
  </si>
  <si>
    <t>2016.10.26 14:22</t>
  </si>
  <si>
    <t>오곡식품</t>
  </si>
  <si>
    <t>2016.10.26 15:14</t>
  </si>
  <si>
    <t>서울떡집</t>
  </si>
  <si>
    <t>012-3380</t>
  </si>
  <si>
    <t>2016.10.26 15:15</t>
  </si>
  <si>
    <t>2016.10.26 16:24</t>
  </si>
  <si>
    <t>2016.10.26 16:42</t>
  </si>
  <si>
    <t>정영(공증인정영</t>
  </si>
  <si>
    <t>2016.10.26 17:41</t>
  </si>
  <si>
    <t>농협-신병석</t>
  </si>
  <si>
    <t>2016.10.26 18:43</t>
  </si>
  <si>
    <t>운)광주85사1659</t>
  </si>
  <si>
    <t>2016.10.26 20:01</t>
  </si>
  <si>
    <t>2016.10.26 21:04</t>
  </si>
  <si>
    <t>2016.10.26 22:42</t>
  </si>
  <si>
    <t>2016.10.26 23:01</t>
  </si>
  <si>
    <t>2016.10.27 08:55</t>
  </si>
  <si>
    <t>2016.10.27 08:56</t>
  </si>
  <si>
    <t>롯데로지스틱스(</t>
  </si>
  <si>
    <t>2016.10.27 08:57</t>
  </si>
  <si>
    <t>염재현（하모니신선마</t>
  </si>
  <si>
    <t>081-3809</t>
  </si>
  <si>
    <t>2016.10.27 09:42</t>
  </si>
  <si>
    <t>정현옥（최영상회）</t>
  </si>
  <si>
    <t>2016.10.27 10:40</t>
  </si>
  <si>
    <t>2016.10.27 11:23</t>
  </si>
  <si>
    <t>김난성</t>
  </si>
  <si>
    <t>2016.10.27 11:48</t>
  </si>
  <si>
    <t>（주）다경물류</t>
  </si>
  <si>
    <t>081-6087</t>
  </si>
  <si>
    <t>2016.10.27 12:09</t>
  </si>
  <si>
    <t>2016.10.27 12:10</t>
  </si>
  <si>
    <t>대상(주)</t>
  </si>
  <si>
    <t>2016.10.27 13:19</t>
  </si>
  <si>
    <t>2016.10.27 13:29</t>
  </si>
  <si>
    <t>2016.10.27 14:17</t>
  </si>
  <si>
    <t>가양동부종합식품</t>
  </si>
  <si>
    <t>2016.10.27 14:18</t>
  </si>
  <si>
    <t>가양하나도매마트</t>
  </si>
  <si>
    <t>아름다운동행</t>
  </si>
  <si>
    <t>2016.10.27 14:19</t>
  </si>
  <si>
    <t>강경제일유통</t>
  </si>
  <si>
    <t>항아리반찬</t>
  </si>
  <si>
    <t>금산케이마트</t>
  </si>
  <si>
    <t>2016.10.27 14:20</t>
  </si>
  <si>
    <t>금산정씨상회</t>
  </si>
  <si>
    <t>금산풍년상회</t>
  </si>
  <si>
    <t>2016.10.27 14:21</t>
  </si>
  <si>
    <t>덕암동하나상사</t>
  </si>
  <si>
    <t>도마동하나유통</t>
  </si>
  <si>
    <t>2016.10.27 14:22</t>
  </si>
  <si>
    <t>안성유할인마트</t>
  </si>
  <si>
    <t>대화제과푸드</t>
  </si>
  <si>
    <t>2016.10.27 14:23</t>
  </si>
  <si>
    <t>문창동도마식품</t>
  </si>
  <si>
    <t>2016.10.27 14:24</t>
  </si>
  <si>
    <t>문창동영동상사</t>
  </si>
  <si>
    <t>문창동오성식품</t>
  </si>
  <si>
    <t>문창동하나마트</t>
  </si>
  <si>
    <t>2016.10.27 14:25</t>
  </si>
  <si>
    <t>진미종합식품</t>
  </si>
  <si>
    <t>보은경원상회</t>
  </si>
  <si>
    <t>2016.10.27 14:26</t>
  </si>
  <si>
    <t>보은대동상회</t>
  </si>
  <si>
    <t>보은백송청과</t>
  </si>
  <si>
    <t>2016.10.27 14:27</t>
  </si>
  <si>
    <t>보은선곡식품</t>
  </si>
  <si>
    <t>보은우리슈퍼</t>
  </si>
  <si>
    <t>2016.10.27 14:28</t>
  </si>
  <si>
    <t>보은칠성식품</t>
  </si>
  <si>
    <t>삼성형제상회</t>
  </si>
  <si>
    <t>2016.10.27 14:29</t>
  </si>
  <si>
    <t>석교동코사마트</t>
  </si>
  <si>
    <t>세종소담마트</t>
  </si>
  <si>
    <t>연무동덕유통</t>
  </si>
  <si>
    <t>2016.10.27 14:30</t>
  </si>
  <si>
    <t>연무시장슈퍼(안심)</t>
  </si>
  <si>
    <t>연무안심유통(한빛)</t>
  </si>
  <si>
    <t>2016.10.27 14:31</t>
  </si>
  <si>
    <t>영동미래상회</t>
  </si>
  <si>
    <t>영동애경마트</t>
  </si>
  <si>
    <t>2016.10.27 14:32</t>
  </si>
  <si>
    <t>영동영신슈퍼</t>
  </si>
  <si>
    <t>고은선식품</t>
  </si>
  <si>
    <t>2016.10.27 14:33</t>
  </si>
  <si>
    <t>오정동공주상회</t>
  </si>
  <si>
    <t>오정동삼성상회</t>
  </si>
  <si>
    <t>2016.10.27 14:34</t>
  </si>
  <si>
    <t>오정동인덕상회</t>
  </si>
  <si>
    <t>중도매인40번</t>
  </si>
  <si>
    <t>2016.10.27 14:35</t>
  </si>
  <si>
    <t>용두삼영하이퍼</t>
  </si>
  <si>
    <t>용안중신슈퍼</t>
  </si>
  <si>
    <t>2016.10.27 14:36</t>
  </si>
  <si>
    <t>월평동세종그린푸드</t>
  </si>
  <si>
    <t>유성영진상회</t>
  </si>
  <si>
    <t>2016.10.27 14:37</t>
  </si>
  <si>
    <t>유성일품물류</t>
  </si>
  <si>
    <t>유성한길마트</t>
  </si>
  <si>
    <t>2016.10.27 14:38</t>
  </si>
  <si>
    <t>읍내직판장</t>
  </si>
  <si>
    <t>2016.10.27 14:39</t>
  </si>
  <si>
    <t>도우미종합식품</t>
  </si>
  <si>
    <t>인동부광상회</t>
  </si>
  <si>
    <t>2016.10.27 14:40</t>
  </si>
  <si>
    <t>로얄도매마트</t>
  </si>
  <si>
    <t>대덕도매마트</t>
  </si>
  <si>
    <t>2016.10.27 14:41</t>
  </si>
  <si>
    <t>역전시장공판장</t>
  </si>
  <si>
    <t>우성상회</t>
  </si>
  <si>
    <t>2016.10.27 14:42</t>
  </si>
  <si>
    <t>청주동원상사</t>
  </si>
  <si>
    <t>판암M(반도유통)</t>
  </si>
  <si>
    <t>2016.10.27 14:43</t>
  </si>
  <si>
    <t>판암할인마트</t>
  </si>
  <si>
    <t>2016.10.27 14:44</t>
  </si>
  <si>
    <t>평화식품정수기</t>
  </si>
  <si>
    <t>2016.10.27 15:06</t>
  </si>
  <si>
    <t>2016.10.27 16:01</t>
  </si>
  <si>
    <t>2016.10.27 16:49</t>
  </si>
  <si>
    <t>운)경기92바6636</t>
  </si>
  <si>
    <t>운)서울81사6534</t>
  </si>
  <si>
    <t>2016.10.27 17:31</t>
  </si>
  <si>
    <t>풀그린플러스（한정희</t>
  </si>
  <si>
    <t>031-0017</t>
  </si>
  <si>
    <t>2016.10.27 18:00</t>
  </si>
  <si>
    <t>2016.10.27 18:18</t>
  </si>
  <si>
    <t>상록수</t>
  </si>
  <si>
    <t>048-5324</t>
  </si>
  <si>
    <t>2016.10.27 18:38</t>
  </si>
  <si>
    <t>2016.10.27 18:45</t>
  </si>
  <si>
    <t>2016.10.27 20:49</t>
  </si>
  <si>
    <t>김갑선</t>
  </si>
  <si>
    <t>012-3177</t>
  </si>
  <si>
    <t>2016.10.28 09:59</t>
  </si>
  <si>
    <t>한한서규ｍａｒｔ</t>
  </si>
  <si>
    <t>012-4804</t>
  </si>
  <si>
    <t>2016.10.28 10:35</t>
  </si>
  <si>
    <t>2016.10.28 11:26</t>
  </si>
  <si>
    <t>새나래법무사합?</t>
  </si>
  <si>
    <t>2016.10.28 13:05</t>
  </si>
  <si>
    <t>2016.10.28 14:15</t>
  </si>
  <si>
    <t>2016.10.28 14:18</t>
  </si>
  <si>
    <t>풀그린유통환불</t>
  </si>
  <si>
    <t>2016.10.28 15:05</t>
  </si>
  <si>
    <t>농협-김봉희</t>
  </si>
  <si>
    <t>012-7080</t>
  </si>
  <si>
    <t>2016.10.28 15:06</t>
  </si>
  <si>
    <t>2016.10.28 15:40</t>
  </si>
  <si>
    <t>운)경기96자6323</t>
  </si>
  <si>
    <t>2016.10.28 16:31</t>
  </si>
  <si>
    <t>2016.10.28 16:52</t>
  </si>
  <si>
    <t>동녁상사（전하경）</t>
  </si>
  <si>
    <t>2016.10.28 16:53</t>
  </si>
  <si>
    <t>2016.10.28 17:20</t>
  </si>
  <si>
    <t>가양우리마트</t>
  </si>
  <si>
    <t>004-7247</t>
  </si>
  <si>
    <t>2016.10.28 17:29</t>
  </si>
  <si>
    <t>2016.10.28 17:33</t>
  </si>
  <si>
    <t>운)강원83바2131</t>
  </si>
  <si>
    <t>2016.10.28 17:56</t>
  </si>
  <si>
    <t>2016.10.28 21:24</t>
  </si>
  <si>
    <t>2016.10.28 22:17</t>
  </si>
  <si>
    <t>2016.10.29 10:12</t>
  </si>
  <si>
    <t>박덕곤</t>
  </si>
  <si>
    <t>3334-01</t>
  </si>
  <si>
    <t>2016.10.29 21:39</t>
  </si>
  <si>
    <t>2016.10.30 11:07</t>
  </si>
  <si>
    <t>2016.10.30 21:51</t>
  </si>
  <si>
    <t>2016.10.30 23:23</t>
  </si>
  <si>
    <t>2016.10.31 09:24</t>
  </si>
  <si>
    <t>2016.10.31 09:53</t>
  </si>
  <si>
    <t>2016.10.31 11:21</t>
  </si>
  <si>
    <t>2016.10.31 12:21</t>
  </si>
  <si>
    <t>2016.10.31 12:22</t>
  </si>
  <si>
    <t>영동탑마트</t>
  </si>
  <si>
    <t>2016.10.31 13:21</t>
  </si>
  <si>
    <t>임재상</t>
  </si>
  <si>
    <t>2016.10.31 13:27</t>
  </si>
  <si>
    <t>2016.10.31 13:38</t>
  </si>
  <si>
    <t>11월 물품대선입</t>
  </si>
  <si>
    <t>2016.10.31 13:40</t>
  </si>
  <si>
    <t>2016.10.31 13:45</t>
  </si>
  <si>
    <t>2016.10.31 13:53</t>
  </si>
  <si>
    <t>삼립지에프에스</t>
  </si>
  <si>
    <t>2016.10.31 13:55</t>
  </si>
  <si>
    <t>2016.10.31 14:03</t>
  </si>
  <si>
    <t>씨제이프레시웨?</t>
  </si>
  <si>
    <t>(주)동원F&amp;B</t>
  </si>
  <si>
    <t>(주)조흥</t>
  </si>
  <si>
    <t>동방식품</t>
  </si>
  <si>
    <t>푸드올마켓</t>
  </si>
  <si>
    <t>삼호식품</t>
  </si>
  <si>
    <t>(주)광진산업</t>
  </si>
  <si>
    <t>승진식품</t>
  </si>
  <si>
    <t>주)경진물산</t>
  </si>
  <si>
    <t>2016.10.31 14:05</t>
  </si>
  <si>
    <t>대성제분주식회?</t>
  </si>
  <si>
    <t>2016.10.31 14:07</t>
  </si>
  <si>
    <t>MJ전산개발비</t>
  </si>
  <si>
    <t>2016.10.31 14:10</t>
  </si>
  <si>
    <t>2016.10.31 14:17</t>
  </si>
  <si>
    <t>2016.10.31 14:38</t>
  </si>
  <si>
    <t>두리마트</t>
  </si>
  <si>
    <t>2016.10.31 14:52</t>
  </si>
  <si>
    <t>이강구（열매종합유통</t>
  </si>
  <si>
    <t>012-9647</t>
  </si>
  <si>
    <t>2016.10.31 14:54</t>
  </si>
  <si>
    <t>2016.10.31 14:57</t>
  </si>
  <si>
    <t>2016.10.31 14:59</t>
  </si>
  <si>
    <t>2016.10.31 15:07</t>
  </si>
  <si>
    <t>사무실경비</t>
  </si>
  <si>
    <t>2016.10.31 15:18</t>
  </si>
  <si>
    <t>유）수호</t>
  </si>
  <si>
    <t>012-3814</t>
  </si>
  <si>
    <t>2016.10.31 15:19</t>
  </si>
  <si>
    <t>2016.10.31 15:20</t>
  </si>
  <si>
    <t>2016.10.31 15:39</t>
  </si>
  <si>
    <t>무한유통</t>
  </si>
  <si>
    <t>088-6970</t>
  </si>
  <si>
    <t>2016.10.31 15:52</t>
  </si>
  <si>
    <t>2016.10.31 15:53</t>
  </si>
  <si>
    <t>박효은</t>
  </si>
  <si>
    <t>012-9272</t>
  </si>
  <si>
    <t>2016.10.31 15:54</t>
  </si>
  <si>
    <t>2016.10.31 16:14</t>
  </si>
  <si>
    <t>2016.10.31 16:15</t>
  </si>
  <si>
    <t>2016.10.31 16:25</t>
  </si>
  <si>
    <t>유국종（코아마</t>
  </si>
  <si>
    <t>088-1122</t>
  </si>
  <si>
    <t>2016.10.31 16:28</t>
  </si>
  <si>
    <t>롯데제과(주)서?</t>
  </si>
  <si>
    <t>2016.10.31 16:37</t>
  </si>
  <si>
    <t>세종푸드주식회사</t>
  </si>
  <si>
    <t>011-3871</t>
  </si>
  <si>
    <t>2016.10.31 16:39</t>
  </si>
  <si>
    <t>주식회사지니유</t>
  </si>
  <si>
    <t>088-4663</t>
  </si>
  <si>
    <t>2016.10.31 17:22</t>
  </si>
  <si>
    <t>농협-이순구（형통상회）</t>
  </si>
  <si>
    <t>2016.10.31 17:30</t>
  </si>
  <si>
    <t>임재상(상환)</t>
  </si>
  <si>
    <t>2016.10.31 17:39</t>
  </si>
  <si>
    <t>안귀훈</t>
  </si>
  <si>
    <t>2016.10.31 18:14</t>
  </si>
  <si>
    <t>김해영</t>
  </si>
  <si>
    <t>088-6399</t>
  </si>
  <si>
    <t>2016.10.31 18:29</t>
  </si>
  <si>
    <t>2016.10.31 19:50</t>
  </si>
  <si>
    <t>2016.10.31 22:10</t>
  </si>
  <si>
    <t>윤경태（제일마트）</t>
  </si>
  <si>
    <t>088-7555</t>
  </si>
  <si>
    <t>TransctionHistory</t>
  </si>
  <si>
    <t>예금주명(부기명) : 향천(주)</t>
  </si>
  <si>
    <t>계좌번호 : 625-910009-71704</t>
  </si>
  <si>
    <t xml:space="preserve">구계좌번호 : </t>
  </si>
  <si>
    <t>조회기간 : 2016-10-01 ~ 2016-10-31</t>
  </si>
  <si>
    <t>거래일시</t>
  </si>
  <si>
    <t>의뢰인/수취인</t>
  </si>
  <si>
    <t>입금</t>
  </si>
  <si>
    <t>출금</t>
  </si>
  <si>
    <t>잔액</t>
  </si>
  <si>
    <t>구분</t>
  </si>
  <si>
    <t>거래점</t>
  </si>
  <si>
    <t>거래특이사항</t>
  </si>
  <si>
    <t>2016-10-31 18:38:02</t>
  </si>
  <si>
    <t>임차료(대종로264번길21)</t>
  </si>
  <si>
    <t>김향란</t>
  </si>
  <si>
    <t>당행송금</t>
  </si>
  <si>
    <t>기업인터넷뱅킹</t>
  </si>
  <si>
    <t>2016-10-31 18:38:00</t>
  </si>
  <si>
    <t>임차료(대종로286번길36)</t>
  </si>
  <si>
    <t>임학수</t>
  </si>
  <si>
    <t/>
  </si>
  <si>
    <t>2016-10-31 18:37:58</t>
  </si>
  <si>
    <t>임차료(대종로286번길41)</t>
  </si>
  <si>
    <t>2016-10-31 18:22:55</t>
  </si>
  <si>
    <t>00043303수도1610</t>
  </si>
  <si>
    <t>대전상수</t>
  </si>
  <si>
    <t>부사동</t>
  </si>
  <si>
    <t>임차료</t>
    <phoneticPr fontId="16" type="noConversion"/>
  </si>
  <si>
    <t>2016-10-31 18:22:54</t>
  </si>
  <si>
    <t>00043301수도1610</t>
  </si>
  <si>
    <t>수도광열비</t>
    <phoneticPr fontId="16" type="noConversion"/>
  </si>
  <si>
    <t>2016-10-31 18:21:47</t>
  </si>
  <si>
    <t>충남도시가스</t>
  </si>
  <si>
    <t>공공요금</t>
  </si>
  <si>
    <t>통신비</t>
    <phoneticPr fontId="16" type="noConversion"/>
  </si>
  <si>
    <t>2016-10-31 18:21:45</t>
  </si>
  <si>
    <t>전력비</t>
    <phoneticPr fontId="16" type="noConversion"/>
  </si>
  <si>
    <t>2016-10-31 15:19:28</t>
  </si>
  <si>
    <t>타행송금</t>
  </si>
  <si>
    <t>퇴직급여</t>
    <phoneticPr fontId="16" type="noConversion"/>
  </si>
  <si>
    <t>2016-10-31 13:55:43</t>
  </si>
  <si>
    <t>4대보험</t>
    <phoneticPr fontId="16" type="noConversion"/>
  </si>
  <si>
    <t>2016-10-27 12:09:25</t>
  </si>
  <si>
    <t>이자비용</t>
    <phoneticPr fontId="16" type="noConversion"/>
  </si>
  <si>
    <t>2016-10-27 08:55:53</t>
  </si>
  <si>
    <t>지급수수료</t>
    <phoneticPr fontId="16" type="noConversion"/>
  </si>
  <si>
    <t>2016-10-25 18:27:14</t>
  </si>
  <si>
    <t>KT통신요금10</t>
  </si>
  <si>
    <t>통신요금</t>
  </si>
  <si>
    <t>법인카드</t>
    <phoneticPr fontId="16" type="noConversion"/>
  </si>
  <si>
    <t>2016-10-25 18:27:09</t>
  </si>
  <si>
    <t>2016-10-25 18:26:58</t>
  </si>
  <si>
    <t>2016-10-25 18:24:20</t>
  </si>
  <si>
    <t>KT282032210</t>
  </si>
  <si>
    <t>2016-10-24 17:31:25</t>
  </si>
  <si>
    <t>2016-10-24 10:23:24</t>
  </si>
  <si>
    <t>2016-10-21 18:32:09</t>
  </si>
  <si>
    <t>01221282885kt</t>
  </si>
  <si>
    <t>2016-10-21 18:18:41</t>
  </si>
  <si>
    <t>2016-10-21 10:05:35</t>
  </si>
  <si>
    <t>강전수</t>
  </si>
  <si>
    <t>2016-10-20 18:22:14</t>
  </si>
  <si>
    <t>09월전기료</t>
  </si>
  <si>
    <t>전기요금</t>
  </si>
  <si>
    <t>2016-10-20 18:22:13</t>
  </si>
  <si>
    <t>2016-10-18 15:01:47</t>
  </si>
  <si>
    <t>타행이체</t>
  </si>
  <si>
    <t>새마을금고중앙회(1063)</t>
  </si>
  <si>
    <t>2016-10-18 11:00:34</t>
  </si>
  <si>
    <t>2016-10-17 15:54:25</t>
  </si>
  <si>
    <t>전재만</t>
  </si>
  <si>
    <t>국민은행(7221)</t>
  </si>
  <si>
    <t>2016-10-14 18:39:09</t>
  </si>
  <si>
    <t>씨앤지워터-H</t>
  </si>
  <si>
    <t>자동이체</t>
  </si>
  <si>
    <t>워커힐</t>
  </si>
  <si>
    <t>2016-10-14 16:55:45</t>
  </si>
  <si>
    <t>2016-10-13 15:06:20</t>
  </si>
  <si>
    <t>퇴직연금이체거래</t>
  </si>
  <si>
    <t>2016-10-12 17:22:40</t>
  </si>
  <si>
    <t>대수유통주식회사</t>
  </si>
  <si>
    <t>농협은행(2008)</t>
  </si>
  <si>
    <t>2016-10-10 18:27:05</t>
  </si>
  <si>
    <t>1609산재보험</t>
  </si>
  <si>
    <t>지로요금</t>
  </si>
  <si>
    <t>2016-10-10 18:26:34</t>
  </si>
  <si>
    <t>1609국민연금</t>
  </si>
  <si>
    <t>국민연금</t>
  </si>
  <si>
    <t>2016-10-10 18:25:40</t>
  </si>
  <si>
    <t>1609국민건강</t>
  </si>
  <si>
    <t>2016-10-10 03:08:55</t>
  </si>
  <si>
    <t>한도수수</t>
  </si>
  <si>
    <t>대출결산이자</t>
  </si>
  <si>
    <t>다음 정상이자 내시는날:2016-11-14</t>
  </si>
  <si>
    <t>2016-10-05 18:55:08</t>
  </si>
  <si>
    <t>JS네트워크-H</t>
  </si>
  <si>
    <t>2016-10-05 18:46:34</t>
  </si>
  <si>
    <t>NH캐피탈</t>
  </si>
  <si>
    <t>서대문역</t>
  </si>
  <si>
    <t>2016-10-05 18:18:13</t>
  </si>
  <si>
    <t>하나카드</t>
  </si>
  <si>
    <t>자금결제</t>
  </si>
  <si>
    <t>2016-10-05 18:18:12</t>
  </si>
  <si>
    <t>2016-10-05 18:18:11</t>
  </si>
  <si>
    <t>2016-10-05 18:18:10</t>
  </si>
  <si>
    <t>2016-10-05 18:18:09</t>
  </si>
  <si>
    <t>2016-10-05 14:04:05</t>
  </si>
  <si>
    <t>09월 문자수수료</t>
  </si>
  <si>
    <t>문자통지</t>
  </si>
  <si>
    <t>2016-10-04 15:41:26</t>
  </si>
  <si>
    <t>2016-10-04 09:36:10</t>
  </si>
  <si>
    <t>2016-10-04 09:36:08</t>
  </si>
  <si>
    <t>2016-10-04 09:36:06</t>
  </si>
  <si>
    <t>2016-10-01 09:33:48</t>
  </si>
  <si>
    <t>합계</t>
  </si>
  <si>
    <t>거래일시</t>
    <phoneticPr fontId="2" type="noConversion"/>
  </si>
  <si>
    <t>출금</t>
    <phoneticPr fontId="2" type="noConversion"/>
  </si>
  <si>
    <t>입금</t>
    <phoneticPr fontId="2" type="noConversion"/>
  </si>
  <si>
    <t>거래후 잔액</t>
    <phoneticPr fontId="2" type="noConversion"/>
  </si>
  <si>
    <t>거래내용</t>
    <phoneticPr fontId="2" type="noConversion"/>
  </si>
  <si>
    <t>비씨카드출금</t>
    <phoneticPr fontId="2" type="noConversion"/>
  </si>
  <si>
    <t>향천㈜</t>
    <phoneticPr fontId="2" type="noConversion"/>
  </si>
  <si>
    <t>sms통지수수료</t>
    <phoneticPr fontId="2" type="noConversion"/>
  </si>
  <si>
    <t>고용보험</t>
    <phoneticPr fontId="2" type="noConversion"/>
  </si>
  <si>
    <t>이자수익</t>
    <phoneticPr fontId="2" type="noConversion"/>
  </si>
  <si>
    <t>계좌번호 : 447-050251-01-016</t>
    <phoneticPr fontId="2" type="noConversion"/>
  </si>
  <si>
    <t>조회기간 : 2016년 10월 1일 ~ 2016년 10월 31일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</si>
</sst>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41" formatCode="_-* #,##0_-;\-* #,##0_-;_-* &quot;-&quot;_-;_-@_-"/>
    <numFmt numFmtId="176" formatCode="???,???"/>
    <numFmt numFmtId="177" formatCode="??,???,???"/>
    <numFmt numFmtId="178" formatCode="?,???,???"/>
    <numFmt numFmtId="179" formatCode="\-???,???;\-???,???"/>
    <numFmt numFmtId="180" formatCode="\-?,???,???;\-?,???,???"/>
    <numFmt numFmtId="181" formatCode="\-??,???,???;\-??,???,???"/>
    <numFmt numFmtId="182" formatCode="??,???"/>
    <numFmt numFmtId="183" formatCode="?,???"/>
    <numFmt numFmtId="184" formatCode="???"/>
    <numFmt numFmtId="185" formatCode="\-???,???,???;\-???,???,???"/>
    <numFmt numFmtId="186" formatCode="???,???,???"/>
    <numFmt numFmtId="187" formatCode="###,##0"/>
  </numFmts>
  <fonts count="17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name val="Arial"/>
      <family val="2"/>
    </font>
    <font>
      <sz val="10"/>
      <name val="돋움"/>
      <family val="3"/>
      <charset val="129"/>
    </font>
    <font>
      <b/>
      <sz val="18"/>
      <name val="굴림체"/>
      <family val="3"/>
      <charset val="129"/>
    </font>
    <font>
      <b/>
      <sz val="10"/>
      <name val="굴림"/>
      <family val="3"/>
      <charset val="129"/>
    </font>
    <font>
      <sz val="9"/>
      <name val="굴림"/>
      <family val="3"/>
      <charset val="129"/>
    </font>
    <font>
      <b/>
      <sz val="9"/>
      <name val="굴림체"/>
      <family val="3"/>
      <charset val="129"/>
    </font>
    <font>
      <sz val="8"/>
      <name val="굴림"/>
      <family val="3"/>
      <charset val="129"/>
    </font>
    <font>
      <b/>
      <sz val="9"/>
      <name val="굴림"/>
      <family val="3"/>
      <charset val="129"/>
    </font>
    <font>
      <sz val="11"/>
      <name val="맑은 고딕"/>
      <family val="2"/>
      <charset val="129"/>
      <scheme val="minor"/>
    </font>
    <font>
      <b/>
      <sz val="11"/>
      <name val="Arial"/>
      <family val="2"/>
    </font>
    <font>
      <b/>
      <sz val="10"/>
      <name val="Arial"/>
      <family val="2"/>
    </font>
    <font>
      <sz val="8"/>
      <name val="돋움"/>
      <family val="3"/>
      <charset val="129"/>
    </font>
  </fonts>
  <fills count="2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9" tint="-0.499984740745262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indexed="11"/>
      </left>
      <right/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/>
      <top/>
      <bottom style="thin">
        <color indexed="11"/>
      </bottom>
      <diagonal/>
    </border>
    <border>
      <left style="thin">
        <color indexed="11"/>
      </left>
      <right style="thin">
        <color indexed="11"/>
      </right>
      <top/>
      <bottom style="thin">
        <color indexed="1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6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 applyNumberFormat="0" applyFont="0" applyFill="0" applyBorder="0" applyAlignment="0" applyProtection="0"/>
  </cellStyleXfs>
  <cellXfs count="2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>
      <alignment vertical="center"/>
    </xf>
    <xf numFmtId="0" fontId="0" fillId="0" borderId="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1" fontId="0" fillId="0" borderId="9" xfId="1" applyFont="1" applyBorder="1">
      <alignment vertical="center"/>
    </xf>
    <xf numFmtId="0" fontId="0" fillId="0" borderId="4" xfId="0" applyBorder="1">
      <alignment vertical="center"/>
    </xf>
    <xf numFmtId="0" fontId="0" fillId="0" borderId="5" xfId="0" applyBorder="1" applyAlignment="1">
      <alignment horizontal="center" vertical="center"/>
    </xf>
    <xf numFmtId="0" fontId="0" fillId="0" borderId="6" xfId="0" applyBorder="1">
      <alignment vertical="center"/>
    </xf>
    <xf numFmtId="41" fontId="4" fillId="0" borderId="10" xfId="0" applyNumberFormat="1" applyFont="1" applyBorder="1">
      <alignment vertical="center"/>
    </xf>
    <xf numFmtId="0" fontId="3" fillId="0" borderId="0" xfId="0" applyFont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2" xfId="0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6" fillId="0" borderId="0" xfId="2" applyFont="1"/>
    <xf numFmtId="0" fontId="6" fillId="4" borderId="0" xfId="2" applyFont="1" applyFill="1"/>
    <xf numFmtId="0" fontId="6" fillId="2" borderId="0" xfId="2" applyFont="1" applyFill="1"/>
    <xf numFmtId="0" fontId="6" fillId="5" borderId="0" xfId="2" applyFont="1" applyFill="1"/>
    <xf numFmtId="0" fontId="6" fillId="6" borderId="0" xfId="2" applyFont="1" applyFill="1"/>
    <xf numFmtId="0" fontId="6" fillId="7" borderId="0" xfId="2" applyFont="1" applyFill="1"/>
    <xf numFmtId="0" fontId="6" fillId="8" borderId="0" xfId="2" applyFont="1" applyFill="1"/>
    <xf numFmtId="0" fontId="6" fillId="9" borderId="0" xfId="2" applyFont="1" applyFill="1"/>
    <xf numFmtId="0" fontId="5" fillId="6" borderId="15" xfId="3" applyFont="1" applyFill="1" applyBorder="1"/>
    <xf numFmtId="0" fontId="5" fillId="7" borderId="15" xfId="3" applyFont="1" applyFill="1" applyBorder="1"/>
    <xf numFmtId="0" fontId="5" fillId="10" borderId="15" xfId="3" applyFont="1" applyFill="1" applyBorder="1"/>
    <xf numFmtId="0" fontId="6" fillId="10" borderId="0" xfId="2" applyFont="1" applyFill="1"/>
    <xf numFmtId="0" fontId="5" fillId="8" borderId="15" xfId="3" applyFont="1" applyFill="1" applyBorder="1"/>
    <xf numFmtId="0" fontId="5" fillId="11" borderId="15" xfId="3" applyFont="1" applyFill="1" applyBorder="1"/>
    <xf numFmtId="0" fontId="6" fillId="11" borderId="0" xfId="2" applyFont="1" applyFill="1"/>
    <xf numFmtId="0" fontId="5" fillId="12" borderId="15" xfId="3" applyFont="1" applyFill="1" applyBorder="1"/>
    <xf numFmtId="0" fontId="6" fillId="12" borderId="0" xfId="2" applyFont="1" applyFill="1"/>
    <xf numFmtId="0" fontId="5" fillId="13" borderId="15" xfId="3" applyFont="1" applyFill="1" applyBorder="1"/>
    <xf numFmtId="0" fontId="6" fillId="13" borderId="0" xfId="2" applyFont="1" applyFill="1"/>
    <xf numFmtId="0" fontId="5" fillId="14" borderId="15" xfId="3" applyFont="1" applyFill="1" applyBorder="1"/>
    <xf numFmtId="0" fontId="6" fillId="14" borderId="0" xfId="2" applyFont="1" applyFill="1"/>
    <xf numFmtId="0" fontId="5" fillId="5" borderId="15" xfId="3" applyFont="1" applyFill="1" applyBorder="1"/>
    <xf numFmtId="0" fontId="5" fillId="9" borderId="15" xfId="3" applyFont="1" applyFill="1" applyBorder="1"/>
    <xf numFmtId="0" fontId="5" fillId="15" borderId="15" xfId="3" applyFont="1" applyFill="1" applyBorder="1"/>
    <xf numFmtId="0" fontId="6" fillId="15" borderId="0" xfId="2" applyFont="1" applyFill="1"/>
    <xf numFmtId="0" fontId="5" fillId="2" borderId="15" xfId="3" applyFont="1" applyFill="1" applyBorder="1"/>
    <xf numFmtId="0" fontId="5" fillId="16" borderId="15" xfId="3" applyFont="1" applyFill="1" applyBorder="1"/>
    <xf numFmtId="0" fontId="6" fillId="16" borderId="0" xfId="2" applyFont="1" applyFill="1"/>
    <xf numFmtId="0" fontId="5" fillId="17" borderId="15" xfId="3" applyFont="1" applyFill="1" applyBorder="1"/>
    <xf numFmtId="0" fontId="6" fillId="17" borderId="0" xfId="2" applyFont="1" applyFill="1"/>
    <xf numFmtId="0" fontId="5" fillId="18" borderId="15" xfId="3" applyFont="1" applyFill="1" applyBorder="1"/>
    <xf numFmtId="0" fontId="6" fillId="18" borderId="0" xfId="2" applyFont="1" applyFill="1"/>
    <xf numFmtId="0" fontId="5" fillId="0" borderId="0" xfId="2" applyFont="1"/>
    <xf numFmtId="0" fontId="7" fillId="0" borderId="0" xfId="3" applyFont="1" applyAlignment="1">
      <alignment horizontal="center" vertical="top"/>
    </xf>
    <xf numFmtId="0" fontId="8" fillId="0" borderId="0" xfId="3" applyFont="1" applyAlignment="1">
      <alignment horizontal="left" vertical="top"/>
    </xf>
    <xf numFmtId="0" fontId="9" fillId="0" borderId="0" xfId="3" applyFont="1" applyAlignment="1">
      <alignment horizontal="left" vertical="top"/>
    </xf>
    <xf numFmtId="0" fontId="10" fillId="3" borderId="13" xfId="3" applyFont="1" applyFill="1" applyBorder="1" applyAlignment="1">
      <alignment horizontal="center" vertical="top"/>
    </xf>
    <xf numFmtId="0" fontId="10" fillId="3" borderId="14" xfId="3" applyFont="1" applyFill="1" applyBorder="1" applyAlignment="1">
      <alignment horizontal="center" vertical="top"/>
    </xf>
    <xf numFmtId="0" fontId="11" fillId="4" borderId="15" xfId="3" applyFont="1" applyFill="1" applyBorder="1" applyAlignment="1">
      <alignment horizontal="center" vertical="top"/>
    </xf>
    <xf numFmtId="0" fontId="9" fillId="4" borderId="15" xfId="3" applyFont="1" applyFill="1" applyBorder="1" applyAlignment="1">
      <alignment horizontal="center" vertical="top"/>
    </xf>
    <xf numFmtId="176" fontId="12" fillId="4" borderId="15" xfId="3" applyNumberFormat="1" applyFont="1" applyFill="1" applyBorder="1" applyAlignment="1">
      <alignment horizontal="right" vertical="top"/>
    </xf>
    <xf numFmtId="1" fontId="12" fillId="4" borderId="15" xfId="3" applyNumberFormat="1" applyFont="1" applyFill="1" applyBorder="1" applyAlignment="1">
      <alignment horizontal="right" vertical="top"/>
    </xf>
    <xf numFmtId="177" fontId="12" fillId="4" borderId="15" xfId="3" applyNumberFormat="1" applyFont="1" applyFill="1" applyBorder="1" applyAlignment="1">
      <alignment horizontal="right" vertical="top"/>
    </xf>
    <xf numFmtId="0" fontId="12" fillId="4" borderId="16" xfId="3" applyFont="1" applyFill="1" applyBorder="1" applyAlignment="1">
      <alignment horizontal="center" vertical="top"/>
    </xf>
    <xf numFmtId="41" fontId="5" fillId="2" borderId="0" xfId="4" applyNumberFormat="1" applyFont="1" applyFill="1"/>
    <xf numFmtId="0" fontId="11" fillId="0" borderId="15" xfId="3" applyFont="1" applyBorder="1" applyAlignment="1">
      <alignment horizontal="center" vertical="top"/>
    </xf>
    <xf numFmtId="0" fontId="9" fillId="0" borderId="15" xfId="3" applyFont="1" applyBorder="1" applyAlignment="1">
      <alignment horizontal="center" vertical="top"/>
    </xf>
    <xf numFmtId="1" fontId="12" fillId="0" borderId="15" xfId="3" applyNumberFormat="1" applyFont="1" applyBorder="1" applyAlignment="1">
      <alignment horizontal="right" vertical="top"/>
    </xf>
    <xf numFmtId="178" fontId="12" fillId="0" borderId="15" xfId="3" applyNumberFormat="1" applyFont="1" applyBorder="1" applyAlignment="1">
      <alignment horizontal="right" vertical="top"/>
    </xf>
    <xf numFmtId="177" fontId="12" fillId="0" borderId="15" xfId="3" applyNumberFormat="1" applyFont="1" applyBorder="1" applyAlignment="1">
      <alignment horizontal="right" vertical="top"/>
    </xf>
    <xf numFmtId="0" fontId="12" fillId="0" borderId="16" xfId="3" applyFont="1" applyBorder="1" applyAlignment="1">
      <alignment horizontal="center" vertical="top"/>
    </xf>
    <xf numFmtId="0" fontId="11" fillId="5" borderId="15" xfId="3" applyFont="1" applyFill="1" applyBorder="1" applyAlignment="1">
      <alignment horizontal="center" vertical="top"/>
    </xf>
    <xf numFmtId="0" fontId="9" fillId="5" borderId="15" xfId="3" applyFont="1" applyFill="1" applyBorder="1" applyAlignment="1">
      <alignment horizontal="center" vertical="top"/>
    </xf>
    <xf numFmtId="176" fontId="12" fillId="5" borderId="15" xfId="3" applyNumberFormat="1" applyFont="1" applyFill="1" applyBorder="1" applyAlignment="1">
      <alignment horizontal="right" vertical="top"/>
    </xf>
    <xf numFmtId="1" fontId="12" fillId="5" borderId="15" xfId="3" applyNumberFormat="1" applyFont="1" applyFill="1" applyBorder="1" applyAlignment="1">
      <alignment horizontal="right" vertical="top"/>
    </xf>
    <xf numFmtId="177" fontId="12" fillId="5" borderId="15" xfId="3" applyNumberFormat="1" applyFont="1" applyFill="1" applyBorder="1" applyAlignment="1">
      <alignment horizontal="right" vertical="top"/>
    </xf>
    <xf numFmtId="0" fontId="12" fillId="5" borderId="16" xfId="3" applyFont="1" applyFill="1" applyBorder="1" applyAlignment="1">
      <alignment horizontal="center" vertical="top"/>
    </xf>
    <xf numFmtId="179" fontId="12" fillId="0" borderId="15" xfId="3" applyNumberFormat="1" applyFont="1" applyBorder="1" applyAlignment="1">
      <alignment horizontal="right" vertical="top"/>
    </xf>
    <xf numFmtId="0" fontId="11" fillId="2" borderId="15" xfId="3" applyFont="1" applyFill="1" applyBorder="1" applyAlignment="1">
      <alignment horizontal="center" vertical="top"/>
    </xf>
    <xf numFmtId="0" fontId="9" fillId="2" borderId="15" xfId="3" applyFont="1" applyFill="1" applyBorder="1" applyAlignment="1">
      <alignment horizontal="center" vertical="top"/>
    </xf>
    <xf numFmtId="177" fontId="12" fillId="2" borderId="15" xfId="3" applyNumberFormat="1" applyFont="1" applyFill="1" applyBorder="1" applyAlignment="1">
      <alignment horizontal="right" vertical="top"/>
    </xf>
    <xf numFmtId="1" fontId="12" fillId="2" borderId="15" xfId="3" applyNumberFormat="1" applyFont="1" applyFill="1" applyBorder="1" applyAlignment="1">
      <alignment horizontal="right" vertical="top"/>
    </xf>
    <xf numFmtId="180" fontId="12" fillId="2" borderId="15" xfId="3" applyNumberFormat="1" applyFont="1" applyFill="1" applyBorder="1" applyAlignment="1">
      <alignment horizontal="right" vertical="top"/>
    </xf>
    <xf numFmtId="0" fontId="12" fillId="2" borderId="16" xfId="3" applyFont="1" applyFill="1" applyBorder="1" applyAlignment="1">
      <alignment horizontal="center" vertical="top"/>
    </xf>
    <xf numFmtId="0" fontId="11" fillId="6" borderId="15" xfId="3" applyFont="1" applyFill="1" applyBorder="1" applyAlignment="1">
      <alignment horizontal="center" vertical="top"/>
    </xf>
    <xf numFmtId="0" fontId="9" fillId="6" borderId="15" xfId="3" applyFont="1" applyFill="1" applyBorder="1" applyAlignment="1">
      <alignment horizontal="center" vertical="top"/>
    </xf>
    <xf numFmtId="178" fontId="12" fillId="6" borderId="15" xfId="3" applyNumberFormat="1" applyFont="1" applyFill="1" applyBorder="1" applyAlignment="1">
      <alignment horizontal="right" vertical="top"/>
    </xf>
    <xf numFmtId="1" fontId="12" fillId="6" borderId="15" xfId="3" applyNumberFormat="1" applyFont="1" applyFill="1" applyBorder="1" applyAlignment="1">
      <alignment horizontal="right" vertical="top"/>
    </xf>
    <xf numFmtId="180" fontId="12" fillId="6" borderId="15" xfId="3" applyNumberFormat="1" applyFont="1" applyFill="1" applyBorder="1" applyAlignment="1">
      <alignment horizontal="right" vertical="top"/>
    </xf>
    <xf numFmtId="0" fontId="12" fillId="6" borderId="16" xfId="3" applyFont="1" applyFill="1" applyBorder="1" applyAlignment="1">
      <alignment horizontal="center" vertical="top"/>
    </xf>
    <xf numFmtId="178" fontId="5" fillId="0" borderId="0" xfId="2" applyNumberFormat="1" applyFont="1"/>
    <xf numFmtId="181" fontId="12" fillId="5" borderId="15" xfId="3" applyNumberFormat="1" applyFont="1" applyFill="1" applyBorder="1" applyAlignment="1">
      <alignment horizontal="right" vertical="top"/>
    </xf>
    <xf numFmtId="0" fontId="11" fillId="7" borderId="15" xfId="3" applyFont="1" applyFill="1" applyBorder="1" applyAlignment="1">
      <alignment horizontal="center" vertical="top"/>
    </xf>
    <xf numFmtId="0" fontId="9" fillId="7" borderId="15" xfId="3" applyFont="1" applyFill="1" applyBorder="1" applyAlignment="1">
      <alignment horizontal="center" vertical="top"/>
    </xf>
    <xf numFmtId="177" fontId="12" fillId="7" borderId="15" xfId="3" applyNumberFormat="1" applyFont="1" applyFill="1" applyBorder="1" applyAlignment="1">
      <alignment horizontal="right" vertical="top"/>
    </xf>
    <xf numFmtId="1" fontId="12" fillId="7" borderId="15" xfId="3" applyNumberFormat="1" applyFont="1" applyFill="1" applyBorder="1" applyAlignment="1">
      <alignment horizontal="right" vertical="top"/>
    </xf>
    <xf numFmtId="181" fontId="12" fillId="7" borderId="15" xfId="3" applyNumberFormat="1" applyFont="1" applyFill="1" applyBorder="1" applyAlignment="1">
      <alignment horizontal="right" vertical="top"/>
    </xf>
    <xf numFmtId="0" fontId="12" fillId="7" borderId="16" xfId="3" applyFont="1" applyFill="1" applyBorder="1" applyAlignment="1">
      <alignment horizontal="center" vertical="top"/>
    </xf>
    <xf numFmtId="176" fontId="12" fillId="0" borderId="15" xfId="3" applyNumberFormat="1" applyFont="1" applyBorder="1" applyAlignment="1">
      <alignment horizontal="right" vertical="top"/>
    </xf>
    <xf numFmtId="181" fontId="12" fillId="0" borderId="15" xfId="3" applyNumberFormat="1" applyFont="1" applyBorder="1" applyAlignment="1">
      <alignment horizontal="right" vertical="top"/>
    </xf>
    <xf numFmtId="0" fontId="11" fillId="8" borderId="15" xfId="3" applyFont="1" applyFill="1" applyBorder="1" applyAlignment="1">
      <alignment horizontal="center" vertical="top"/>
    </xf>
    <xf numFmtId="0" fontId="9" fillId="8" borderId="15" xfId="3" applyFont="1" applyFill="1" applyBorder="1" applyAlignment="1">
      <alignment horizontal="center" vertical="top"/>
    </xf>
    <xf numFmtId="182" fontId="12" fillId="8" borderId="15" xfId="3" applyNumberFormat="1" applyFont="1" applyFill="1" applyBorder="1" applyAlignment="1">
      <alignment horizontal="right" vertical="top"/>
    </xf>
    <xf numFmtId="1" fontId="12" fillId="8" borderId="15" xfId="3" applyNumberFormat="1" applyFont="1" applyFill="1" applyBorder="1" applyAlignment="1">
      <alignment horizontal="right" vertical="top"/>
    </xf>
    <xf numFmtId="181" fontId="12" fillId="8" borderId="15" xfId="3" applyNumberFormat="1" applyFont="1" applyFill="1" applyBorder="1" applyAlignment="1">
      <alignment horizontal="right" vertical="top"/>
    </xf>
    <xf numFmtId="0" fontId="12" fillId="8" borderId="16" xfId="3" applyFont="1" applyFill="1" applyBorder="1" applyAlignment="1">
      <alignment horizontal="center" vertical="top"/>
    </xf>
    <xf numFmtId="0" fontId="5" fillId="8" borderId="0" xfId="2" applyFont="1" applyFill="1"/>
    <xf numFmtId="41" fontId="5" fillId="0" borderId="0" xfId="4" applyNumberFormat="1" applyFont="1"/>
    <xf numFmtId="182" fontId="12" fillId="0" borderId="15" xfId="3" applyNumberFormat="1" applyFont="1" applyBorder="1" applyAlignment="1">
      <alignment horizontal="right" vertical="top"/>
    </xf>
    <xf numFmtId="176" fontId="12" fillId="7" borderId="15" xfId="3" applyNumberFormat="1" applyFont="1" applyFill="1" applyBorder="1" applyAlignment="1">
      <alignment horizontal="right" vertical="top"/>
    </xf>
    <xf numFmtId="176" fontId="12" fillId="8" borderId="15" xfId="3" applyNumberFormat="1" applyFont="1" applyFill="1" applyBorder="1" applyAlignment="1">
      <alignment horizontal="right" vertical="top"/>
    </xf>
    <xf numFmtId="0" fontId="11" fillId="9" borderId="15" xfId="3" applyFont="1" applyFill="1" applyBorder="1" applyAlignment="1">
      <alignment horizontal="center" vertical="top"/>
    </xf>
    <xf numFmtId="0" fontId="9" fillId="9" borderId="15" xfId="3" applyFont="1" applyFill="1" applyBorder="1" applyAlignment="1">
      <alignment horizontal="center" vertical="top"/>
    </xf>
    <xf numFmtId="178" fontId="12" fillId="9" borderId="15" xfId="3" applyNumberFormat="1" applyFont="1" applyFill="1" applyBorder="1" applyAlignment="1">
      <alignment horizontal="right" vertical="top"/>
    </xf>
    <xf numFmtId="1" fontId="12" fillId="9" borderId="15" xfId="3" applyNumberFormat="1" applyFont="1" applyFill="1" applyBorder="1" applyAlignment="1">
      <alignment horizontal="right" vertical="top"/>
    </xf>
    <xf numFmtId="181" fontId="12" fillId="9" borderId="15" xfId="3" applyNumberFormat="1" applyFont="1" applyFill="1" applyBorder="1" applyAlignment="1">
      <alignment horizontal="right" vertical="top"/>
    </xf>
    <xf numFmtId="0" fontId="12" fillId="9" borderId="16" xfId="3" applyFont="1" applyFill="1" applyBorder="1" applyAlignment="1">
      <alignment horizontal="center" vertical="top"/>
    </xf>
    <xf numFmtId="183" fontId="12" fillId="8" borderId="15" xfId="3" applyNumberFormat="1" applyFont="1" applyFill="1" applyBorder="1" applyAlignment="1">
      <alignment horizontal="right" vertical="top"/>
    </xf>
    <xf numFmtId="176" fontId="12" fillId="9" borderId="15" xfId="3" applyNumberFormat="1" applyFont="1" applyFill="1" applyBorder="1" applyAlignment="1">
      <alignment horizontal="right" vertical="top"/>
    </xf>
    <xf numFmtId="178" fontId="12" fillId="7" borderId="15" xfId="3" applyNumberFormat="1" applyFont="1" applyFill="1" applyBorder="1" applyAlignment="1">
      <alignment horizontal="right" vertical="top"/>
    </xf>
    <xf numFmtId="180" fontId="12" fillId="0" borderId="15" xfId="3" applyNumberFormat="1" applyFont="1" applyBorder="1" applyAlignment="1">
      <alignment horizontal="right" vertical="top"/>
    </xf>
    <xf numFmtId="177" fontId="12" fillId="6" borderId="15" xfId="3" applyNumberFormat="1" applyFont="1" applyFill="1" applyBorder="1" applyAlignment="1">
      <alignment horizontal="right" vertical="top"/>
    </xf>
    <xf numFmtId="181" fontId="12" fillId="6" borderId="15" xfId="3" applyNumberFormat="1" applyFont="1" applyFill="1" applyBorder="1" applyAlignment="1">
      <alignment horizontal="right" vertical="top"/>
    </xf>
    <xf numFmtId="176" fontId="12" fillId="6" borderId="15" xfId="3" applyNumberFormat="1" applyFont="1" applyFill="1" applyBorder="1" applyAlignment="1">
      <alignment horizontal="right" vertical="top"/>
    </xf>
    <xf numFmtId="0" fontId="13" fillId="0" borderId="15" xfId="3" applyFont="1" applyBorder="1"/>
    <xf numFmtId="0" fontId="11" fillId="10" borderId="15" xfId="3" applyFont="1" applyFill="1" applyBorder="1" applyAlignment="1">
      <alignment horizontal="center" vertical="top"/>
    </xf>
    <xf numFmtId="0" fontId="9" fillId="10" borderId="15" xfId="3" applyFont="1" applyFill="1" applyBorder="1" applyAlignment="1">
      <alignment horizontal="center" vertical="top"/>
    </xf>
    <xf numFmtId="178" fontId="12" fillId="10" borderId="15" xfId="3" applyNumberFormat="1" applyFont="1" applyFill="1" applyBorder="1" applyAlignment="1">
      <alignment horizontal="right" vertical="top"/>
    </xf>
    <xf numFmtId="181" fontId="12" fillId="10" borderId="15" xfId="3" applyNumberFormat="1" applyFont="1" applyFill="1" applyBorder="1" applyAlignment="1">
      <alignment horizontal="right" vertical="top"/>
    </xf>
    <xf numFmtId="0" fontId="12" fillId="10" borderId="16" xfId="3" applyFont="1" applyFill="1" applyBorder="1" applyAlignment="1">
      <alignment horizontal="center" vertical="top"/>
    </xf>
    <xf numFmtId="0" fontId="11" fillId="11" borderId="15" xfId="3" applyFont="1" applyFill="1" applyBorder="1" applyAlignment="1">
      <alignment horizontal="center" vertical="top"/>
    </xf>
    <xf numFmtId="0" fontId="9" fillId="11" borderId="15" xfId="3" applyFont="1" applyFill="1" applyBorder="1" applyAlignment="1">
      <alignment horizontal="center" vertical="top"/>
    </xf>
    <xf numFmtId="177" fontId="12" fillId="11" borderId="15" xfId="3" applyNumberFormat="1" applyFont="1" applyFill="1" applyBorder="1" applyAlignment="1">
      <alignment horizontal="right" vertical="top"/>
    </xf>
    <xf numFmtId="181" fontId="12" fillId="11" borderId="15" xfId="3" applyNumberFormat="1" applyFont="1" applyFill="1" applyBorder="1" applyAlignment="1">
      <alignment horizontal="right" vertical="top"/>
    </xf>
    <xf numFmtId="0" fontId="12" fillId="11" borderId="16" xfId="3" applyFont="1" applyFill="1" applyBorder="1" applyAlignment="1">
      <alignment horizontal="center" vertical="top"/>
    </xf>
    <xf numFmtId="0" fontId="11" fillId="12" borderId="15" xfId="3" applyFont="1" applyFill="1" applyBorder="1" applyAlignment="1">
      <alignment horizontal="center" vertical="top"/>
    </xf>
    <xf numFmtId="0" fontId="9" fillId="12" borderId="15" xfId="3" applyFont="1" applyFill="1" applyBorder="1" applyAlignment="1">
      <alignment horizontal="center" vertical="top"/>
    </xf>
    <xf numFmtId="184" fontId="12" fillId="12" borderId="15" xfId="3" applyNumberFormat="1" applyFont="1" applyFill="1" applyBorder="1" applyAlignment="1">
      <alignment horizontal="right" vertical="top"/>
    </xf>
    <xf numFmtId="181" fontId="12" fillId="12" borderId="15" xfId="3" applyNumberFormat="1" applyFont="1" applyFill="1" applyBorder="1" applyAlignment="1">
      <alignment horizontal="right" vertical="top"/>
    </xf>
    <xf numFmtId="0" fontId="12" fillId="12" borderId="16" xfId="3" applyFont="1" applyFill="1" applyBorder="1" applyAlignment="1">
      <alignment horizontal="center" vertical="top"/>
    </xf>
    <xf numFmtId="180" fontId="12" fillId="7" borderId="15" xfId="3" applyNumberFormat="1" applyFont="1" applyFill="1" applyBorder="1" applyAlignment="1">
      <alignment horizontal="right" vertical="top"/>
    </xf>
    <xf numFmtId="0" fontId="11" fillId="13" borderId="15" xfId="3" applyFont="1" applyFill="1" applyBorder="1" applyAlignment="1">
      <alignment horizontal="center" vertical="top"/>
    </xf>
    <xf numFmtId="0" fontId="9" fillId="13" borderId="15" xfId="3" applyFont="1" applyFill="1" applyBorder="1" applyAlignment="1">
      <alignment horizontal="center" vertical="top"/>
    </xf>
    <xf numFmtId="178" fontId="12" fillId="13" borderId="15" xfId="3" applyNumberFormat="1" applyFont="1" applyFill="1" applyBorder="1" applyAlignment="1">
      <alignment horizontal="right" vertical="top"/>
    </xf>
    <xf numFmtId="181" fontId="12" fillId="13" borderId="15" xfId="3" applyNumberFormat="1" applyFont="1" applyFill="1" applyBorder="1" applyAlignment="1">
      <alignment horizontal="right" vertical="top"/>
    </xf>
    <xf numFmtId="0" fontId="12" fillId="13" borderId="16" xfId="3" applyFont="1" applyFill="1" applyBorder="1" applyAlignment="1">
      <alignment horizontal="center" vertical="top"/>
    </xf>
    <xf numFmtId="183" fontId="12" fillId="12" borderId="15" xfId="3" applyNumberFormat="1" applyFont="1" applyFill="1" applyBorder="1" applyAlignment="1">
      <alignment horizontal="right" vertical="top"/>
    </xf>
    <xf numFmtId="180" fontId="12" fillId="12" borderId="15" xfId="3" applyNumberFormat="1" applyFont="1" applyFill="1" applyBorder="1" applyAlignment="1">
      <alignment horizontal="right" vertical="top"/>
    </xf>
    <xf numFmtId="0" fontId="11" fillId="14" borderId="15" xfId="3" applyFont="1" applyFill="1" applyBorder="1" applyAlignment="1">
      <alignment horizontal="center" vertical="top"/>
    </xf>
    <xf numFmtId="0" fontId="9" fillId="14" borderId="15" xfId="3" applyFont="1" applyFill="1" applyBorder="1" applyAlignment="1">
      <alignment horizontal="center" vertical="top"/>
    </xf>
    <xf numFmtId="176" fontId="12" fillId="14" borderId="15" xfId="3" applyNumberFormat="1" applyFont="1" applyFill="1" applyBorder="1" applyAlignment="1">
      <alignment horizontal="right" vertical="top"/>
    </xf>
    <xf numFmtId="181" fontId="12" fillId="14" borderId="15" xfId="3" applyNumberFormat="1" applyFont="1" applyFill="1" applyBorder="1" applyAlignment="1">
      <alignment horizontal="right" vertical="top"/>
    </xf>
    <xf numFmtId="0" fontId="12" fillId="14" borderId="16" xfId="3" applyFont="1" applyFill="1" applyBorder="1" applyAlignment="1">
      <alignment horizontal="center" vertical="top"/>
    </xf>
    <xf numFmtId="182" fontId="12" fillId="5" borderId="15" xfId="3" applyNumberFormat="1" applyFont="1" applyFill="1" applyBorder="1" applyAlignment="1">
      <alignment horizontal="right" vertical="top"/>
    </xf>
    <xf numFmtId="0" fontId="11" fillId="15" borderId="15" xfId="3" applyFont="1" applyFill="1" applyBorder="1" applyAlignment="1">
      <alignment horizontal="center" vertical="top"/>
    </xf>
    <xf numFmtId="0" fontId="9" fillId="15" borderId="15" xfId="3" applyFont="1" applyFill="1" applyBorder="1" applyAlignment="1">
      <alignment horizontal="center" vertical="top"/>
    </xf>
    <xf numFmtId="176" fontId="12" fillId="15" borderId="15" xfId="3" applyNumberFormat="1" applyFont="1" applyFill="1" applyBorder="1" applyAlignment="1">
      <alignment horizontal="right" vertical="top"/>
    </xf>
    <xf numFmtId="181" fontId="12" fillId="15" borderId="15" xfId="3" applyNumberFormat="1" applyFont="1" applyFill="1" applyBorder="1" applyAlignment="1">
      <alignment horizontal="right" vertical="top"/>
    </xf>
    <xf numFmtId="0" fontId="12" fillId="15" borderId="16" xfId="3" applyFont="1" applyFill="1" applyBorder="1" applyAlignment="1">
      <alignment horizontal="center" vertical="top"/>
    </xf>
    <xf numFmtId="178" fontId="12" fillId="15" borderId="15" xfId="3" applyNumberFormat="1" applyFont="1" applyFill="1" applyBorder="1" applyAlignment="1">
      <alignment horizontal="right" vertical="top"/>
    </xf>
    <xf numFmtId="177" fontId="12" fillId="8" borderId="15" xfId="3" applyNumberFormat="1" applyFont="1" applyFill="1" applyBorder="1" applyAlignment="1">
      <alignment horizontal="right" vertical="top"/>
    </xf>
    <xf numFmtId="185" fontId="12" fillId="7" borderId="15" xfId="3" applyNumberFormat="1" applyFont="1" applyFill="1" applyBorder="1" applyAlignment="1">
      <alignment horizontal="right" vertical="top"/>
    </xf>
    <xf numFmtId="185" fontId="12" fillId="0" borderId="15" xfId="3" applyNumberFormat="1" applyFont="1" applyBorder="1" applyAlignment="1">
      <alignment horizontal="right" vertical="top"/>
    </xf>
    <xf numFmtId="186" fontId="12" fillId="0" borderId="15" xfId="3" applyNumberFormat="1" applyFont="1" applyBorder="1" applyAlignment="1">
      <alignment horizontal="right" vertical="top"/>
    </xf>
    <xf numFmtId="186" fontId="12" fillId="2" borderId="15" xfId="3" applyNumberFormat="1" applyFont="1" applyFill="1" applyBorder="1" applyAlignment="1">
      <alignment horizontal="right" vertical="top"/>
    </xf>
    <xf numFmtId="185" fontId="12" fillId="2" borderId="15" xfId="3" applyNumberFormat="1" applyFont="1" applyFill="1" applyBorder="1" applyAlignment="1">
      <alignment horizontal="right" vertical="top"/>
    </xf>
    <xf numFmtId="185" fontId="12" fillId="8" borderId="15" xfId="3" applyNumberFormat="1" applyFont="1" applyFill="1" applyBorder="1" applyAlignment="1">
      <alignment horizontal="right" vertical="top"/>
    </xf>
    <xf numFmtId="185" fontId="12" fillId="5" borderId="15" xfId="3" applyNumberFormat="1" applyFont="1" applyFill="1" applyBorder="1" applyAlignment="1">
      <alignment horizontal="right" vertical="top"/>
    </xf>
    <xf numFmtId="0" fontId="11" fillId="16" borderId="15" xfId="3" applyFont="1" applyFill="1" applyBorder="1" applyAlignment="1">
      <alignment horizontal="center" vertical="top"/>
    </xf>
    <xf numFmtId="0" fontId="9" fillId="16" borderId="15" xfId="3" applyFont="1" applyFill="1" applyBorder="1" applyAlignment="1">
      <alignment horizontal="center" vertical="top"/>
    </xf>
    <xf numFmtId="178" fontId="12" fillId="16" borderId="15" xfId="3" applyNumberFormat="1" applyFont="1" applyFill="1" applyBorder="1" applyAlignment="1">
      <alignment horizontal="right" vertical="top"/>
    </xf>
    <xf numFmtId="185" fontId="12" fillId="16" borderId="15" xfId="3" applyNumberFormat="1" applyFont="1" applyFill="1" applyBorder="1" applyAlignment="1">
      <alignment horizontal="right" vertical="top"/>
    </xf>
    <xf numFmtId="0" fontId="12" fillId="16" borderId="16" xfId="3" applyFont="1" applyFill="1" applyBorder="1" applyAlignment="1">
      <alignment horizontal="center" vertical="top"/>
    </xf>
    <xf numFmtId="182" fontId="12" fillId="9" borderId="15" xfId="3" applyNumberFormat="1" applyFont="1" applyFill="1" applyBorder="1" applyAlignment="1">
      <alignment horizontal="right" vertical="top"/>
    </xf>
    <xf numFmtId="0" fontId="11" fillId="17" borderId="15" xfId="3" applyFont="1" applyFill="1" applyBorder="1" applyAlignment="1">
      <alignment horizontal="center" vertical="top"/>
    </xf>
    <xf numFmtId="0" fontId="9" fillId="17" borderId="15" xfId="3" applyFont="1" applyFill="1" applyBorder="1" applyAlignment="1">
      <alignment horizontal="center" vertical="top"/>
    </xf>
    <xf numFmtId="182" fontId="12" fillId="17" borderId="15" xfId="3" applyNumberFormat="1" applyFont="1" applyFill="1" applyBorder="1" applyAlignment="1">
      <alignment horizontal="right" vertical="top"/>
    </xf>
    <xf numFmtId="181" fontId="12" fillId="17" borderId="15" xfId="3" applyNumberFormat="1" applyFont="1" applyFill="1" applyBorder="1" applyAlignment="1">
      <alignment horizontal="right" vertical="top"/>
    </xf>
    <xf numFmtId="0" fontId="12" fillId="17" borderId="16" xfId="3" applyFont="1" applyFill="1" applyBorder="1" applyAlignment="1">
      <alignment horizontal="center" vertical="top"/>
    </xf>
    <xf numFmtId="186" fontId="12" fillId="7" borderId="15" xfId="3" applyNumberFormat="1" applyFont="1" applyFill="1" applyBorder="1" applyAlignment="1">
      <alignment horizontal="right" vertical="top"/>
    </xf>
    <xf numFmtId="181" fontId="12" fillId="2" borderId="15" xfId="3" applyNumberFormat="1" applyFont="1" applyFill="1" applyBorder="1" applyAlignment="1">
      <alignment horizontal="right" vertical="top"/>
    </xf>
    <xf numFmtId="178" fontId="12" fillId="8" borderId="15" xfId="3" applyNumberFormat="1" applyFont="1" applyFill="1" applyBorder="1" applyAlignment="1">
      <alignment horizontal="right" vertical="top"/>
    </xf>
    <xf numFmtId="178" fontId="12" fillId="2" borderId="15" xfId="3" applyNumberFormat="1" applyFont="1" applyFill="1" applyBorder="1" applyAlignment="1">
      <alignment horizontal="right" vertical="top"/>
    </xf>
    <xf numFmtId="0" fontId="11" fillId="18" borderId="15" xfId="3" applyFont="1" applyFill="1" applyBorder="1" applyAlignment="1">
      <alignment horizontal="center" vertical="top"/>
    </xf>
    <xf numFmtId="0" fontId="9" fillId="18" borderId="15" xfId="3" applyFont="1" applyFill="1" applyBorder="1" applyAlignment="1">
      <alignment horizontal="center" vertical="top"/>
    </xf>
    <xf numFmtId="177" fontId="12" fillId="18" borderId="15" xfId="3" applyNumberFormat="1" applyFont="1" applyFill="1" applyBorder="1" applyAlignment="1">
      <alignment horizontal="right" vertical="top"/>
    </xf>
    <xf numFmtId="181" fontId="12" fillId="18" borderId="15" xfId="3" applyNumberFormat="1" applyFont="1" applyFill="1" applyBorder="1" applyAlignment="1">
      <alignment horizontal="right" vertical="top"/>
    </xf>
    <xf numFmtId="0" fontId="12" fillId="18" borderId="16" xfId="3" applyFont="1" applyFill="1" applyBorder="1" applyAlignment="1">
      <alignment horizontal="center" vertical="top"/>
    </xf>
    <xf numFmtId="176" fontId="5" fillId="0" borderId="0" xfId="2" applyNumberFormat="1" applyFont="1"/>
    <xf numFmtId="0" fontId="14" fillId="3" borderId="0" xfId="5" applyNumberFormat="1" applyFont="1" applyFill="1" applyBorder="1" applyAlignment="1">
      <alignment horizontal="center" vertical="center"/>
    </xf>
    <xf numFmtId="0" fontId="5" fillId="0" borderId="0" xfId="5" applyNumberFormat="1" applyFont="1" applyFill="1" applyBorder="1" applyAlignment="1"/>
    <xf numFmtId="0" fontId="5" fillId="0" borderId="0" xfId="5" applyNumberFormat="1" applyFont="1" applyFill="1" applyBorder="1" applyAlignment="1"/>
    <xf numFmtId="0" fontId="5" fillId="0" borderId="17" xfId="5" applyNumberFormat="1" applyFont="1" applyFill="1" applyBorder="1" applyAlignment="1">
      <alignment vertical="center"/>
    </xf>
    <xf numFmtId="0" fontId="15" fillId="19" borderId="17" xfId="5" applyNumberFormat="1" applyFont="1" applyFill="1" applyBorder="1" applyAlignment="1">
      <alignment horizontal="center" vertical="center"/>
    </xf>
    <xf numFmtId="187" fontId="5" fillId="2" borderId="17" xfId="5" applyNumberFormat="1" applyFont="1" applyFill="1" applyBorder="1" applyAlignment="1">
      <alignment horizontal="right"/>
    </xf>
    <xf numFmtId="187" fontId="5" fillId="0" borderId="17" xfId="5" applyNumberFormat="1" applyFont="1" applyFill="1" applyBorder="1" applyAlignment="1">
      <alignment horizontal="right"/>
    </xf>
    <xf numFmtId="0" fontId="6" fillId="0" borderId="17" xfId="5" applyNumberFormat="1" applyFont="1" applyFill="1" applyBorder="1" applyAlignment="1">
      <alignment vertical="center"/>
    </xf>
    <xf numFmtId="187" fontId="5" fillId="20" borderId="17" xfId="5" applyNumberFormat="1" applyFont="1" applyFill="1" applyBorder="1" applyAlignment="1">
      <alignment horizontal="right"/>
    </xf>
    <xf numFmtId="0" fontId="6" fillId="2" borderId="0" xfId="5" applyNumberFormat="1" applyFont="1" applyFill="1" applyBorder="1" applyAlignment="1"/>
    <xf numFmtId="187" fontId="5" fillId="2" borderId="0" xfId="5" applyNumberFormat="1" applyFont="1" applyFill="1" applyBorder="1" applyAlignment="1"/>
    <xf numFmtId="187" fontId="5" fillId="6" borderId="17" xfId="5" applyNumberFormat="1" applyFont="1" applyFill="1" applyBorder="1" applyAlignment="1">
      <alignment horizontal="right"/>
    </xf>
    <xf numFmtId="0" fontId="6" fillId="0" borderId="0" xfId="5" applyNumberFormat="1" applyFont="1" applyFill="1" applyBorder="1" applyAlignment="1"/>
    <xf numFmtId="187" fontId="5" fillId="0" borderId="0" xfId="5" applyNumberFormat="1" applyFont="1" applyFill="1" applyBorder="1" applyAlignment="1"/>
    <xf numFmtId="187" fontId="5" fillId="21" borderId="17" xfId="5" applyNumberFormat="1" applyFont="1" applyFill="1" applyBorder="1" applyAlignment="1">
      <alignment horizontal="right"/>
    </xf>
    <xf numFmtId="187" fontId="5" fillId="10" borderId="17" xfId="5" applyNumberFormat="1" applyFont="1" applyFill="1" applyBorder="1" applyAlignment="1">
      <alignment horizontal="right"/>
    </xf>
    <xf numFmtId="187" fontId="5" fillId="22" borderId="17" xfId="5" applyNumberFormat="1" applyFont="1" applyFill="1" applyBorder="1" applyAlignment="1">
      <alignment horizontal="right"/>
    </xf>
    <xf numFmtId="187" fontId="5" fillId="7" borderId="17" xfId="5" applyNumberFormat="1" applyFont="1" applyFill="1" applyBorder="1" applyAlignment="1">
      <alignment horizontal="right"/>
    </xf>
    <xf numFmtId="187" fontId="5" fillId="5" borderId="17" xfId="5" applyNumberFormat="1" applyFont="1" applyFill="1" applyBorder="1" applyAlignment="1">
      <alignment horizontal="right"/>
    </xf>
    <xf numFmtId="187" fontId="5" fillId="23" borderId="17" xfId="5" applyNumberFormat="1" applyFont="1" applyFill="1" applyBorder="1" applyAlignment="1">
      <alignment horizontal="right"/>
    </xf>
    <xf numFmtId="0" fontId="5" fillId="0" borderId="18" xfId="5" applyBorder="1" applyAlignment="1">
      <alignment vertical="center"/>
    </xf>
    <xf numFmtId="0" fontId="5" fillId="0" borderId="19" xfId="5" applyBorder="1" applyAlignment="1">
      <alignment vertical="center"/>
    </xf>
    <xf numFmtId="0" fontId="5" fillId="0" borderId="20" xfId="5" applyBorder="1" applyAlignment="1">
      <alignment vertical="center"/>
    </xf>
    <xf numFmtId="22" fontId="0" fillId="0" borderId="0" xfId="0" applyNumberFormat="1" applyAlignment="1">
      <alignment horizontal="center" vertical="center"/>
    </xf>
    <xf numFmtId="41" fontId="0" fillId="0" borderId="0" xfId="1" applyFont="1" applyAlignment="1">
      <alignment horizontal="center" vertical="center"/>
    </xf>
    <xf numFmtId="41" fontId="0" fillId="2" borderId="0" xfId="1" applyFont="1" applyFill="1" applyAlignment="1">
      <alignment horizontal="center" vertical="center"/>
    </xf>
  </cellXfs>
  <cellStyles count="6">
    <cellStyle name="쉼표 [0]" xfId="1" builtinId="6"/>
    <cellStyle name="쉼표 [0] 2" xfId="4"/>
    <cellStyle name="쉼표 2" xfId="3"/>
    <cellStyle name="표준" xfId="0" builtinId="0"/>
    <cellStyle name="표준 2" xfId="2"/>
    <cellStyle name="표준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6"/>
  <sheetViews>
    <sheetView tabSelected="1" topLeftCell="A7" workbookViewId="0">
      <selection activeCell="B43" sqref="B43"/>
    </sheetView>
  </sheetViews>
  <sheetFormatPr defaultRowHeight="16.5"/>
  <cols>
    <col min="1" max="1" width="18.875" style="1" customWidth="1"/>
    <col min="2" max="2" width="22.75" customWidth="1"/>
    <col min="3" max="3" width="21.125" customWidth="1"/>
    <col min="4" max="4" width="15.125" customWidth="1"/>
    <col min="5" max="5" width="15.625" style="2" customWidth="1"/>
    <col min="14" max="14" width="14.375" bestFit="1" customWidth="1"/>
    <col min="15" max="15" width="14.625" bestFit="1" customWidth="1"/>
  </cols>
  <sheetData>
    <row r="1" spans="1:10" ht="30" customHeight="1" thickBot="1">
      <c r="A1" s="12" t="s">
        <v>3</v>
      </c>
      <c r="B1" s="12"/>
      <c r="C1" s="12"/>
    </row>
    <row r="2" spans="1:10" ht="24.75" customHeight="1">
      <c r="A2" s="3" t="s">
        <v>0</v>
      </c>
      <c r="B2" s="4" t="s">
        <v>1</v>
      </c>
      <c r="C2" s="5" t="s">
        <v>2</v>
      </c>
    </row>
    <row r="3" spans="1:10">
      <c r="A3" s="6" t="s">
        <v>4</v>
      </c>
      <c r="B3" s="7">
        <v>30882510</v>
      </c>
      <c r="C3" s="8" t="s">
        <v>20</v>
      </c>
      <c r="D3" t="s">
        <v>29</v>
      </c>
    </row>
    <row r="4" spans="1:10">
      <c r="A4" s="6" t="s">
        <v>5</v>
      </c>
      <c r="B4" s="7">
        <v>2366970</v>
      </c>
      <c r="C4" s="8" t="s">
        <v>19</v>
      </c>
      <c r="D4" t="s">
        <v>36</v>
      </c>
    </row>
    <row r="5" spans="1:10">
      <c r="A5" s="6" t="s">
        <v>23</v>
      </c>
      <c r="B5" s="7">
        <v>2823670</v>
      </c>
      <c r="C5" s="8" t="s">
        <v>20</v>
      </c>
      <c r="D5" t="s">
        <v>30</v>
      </c>
    </row>
    <row r="6" spans="1:10">
      <c r="A6" s="6" t="s">
        <v>6</v>
      </c>
      <c r="B6" s="7">
        <v>3598935</v>
      </c>
      <c r="C6" s="8" t="s">
        <v>20</v>
      </c>
      <c r="D6" t="s">
        <v>31</v>
      </c>
    </row>
    <row r="7" spans="1:10">
      <c r="A7" s="13" t="s">
        <v>7</v>
      </c>
      <c r="B7" s="7">
        <v>498250</v>
      </c>
      <c r="C7" s="8" t="s">
        <v>21</v>
      </c>
    </row>
    <row r="8" spans="1:10">
      <c r="A8" s="13"/>
      <c r="B8" s="7">
        <v>1783000</v>
      </c>
      <c r="C8" s="8" t="s">
        <v>26</v>
      </c>
    </row>
    <row r="9" spans="1:10">
      <c r="A9" s="13"/>
      <c r="B9" s="7">
        <v>2279200</v>
      </c>
      <c r="C9" s="8" t="s">
        <v>27</v>
      </c>
    </row>
    <row r="10" spans="1:10">
      <c r="A10" s="13" t="s">
        <v>8</v>
      </c>
      <c r="B10" s="7">
        <v>281500</v>
      </c>
      <c r="C10" s="8" t="s">
        <v>21</v>
      </c>
    </row>
    <row r="11" spans="1:10">
      <c r="A11" s="13"/>
      <c r="B11" s="7">
        <v>451860</v>
      </c>
      <c r="C11" s="8" t="s">
        <v>26</v>
      </c>
    </row>
    <row r="12" spans="1:10">
      <c r="A12" s="13"/>
      <c r="B12" s="7">
        <v>107900</v>
      </c>
      <c r="C12" s="8" t="s">
        <v>27</v>
      </c>
    </row>
    <row r="13" spans="1:10" ht="54.75" customHeight="1">
      <c r="A13" s="6" t="s">
        <v>9</v>
      </c>
      <c r="B13" s="7">
        <v>9138507</v>
      </c>
      <c r="C13" s="8" t="s">
        <v>20</v>
      </c>
      <c r="D13" s="16" t="s">
        <v>32</v>
      </c>
      <c r="E13" s="17"/>
      <c r="F13" s="17"/>
      <c r="G13" s="17"/>
      <c r="H13" s="17"/>
      <c r="I13" s="17"/>
      <c r="J13" s="17"/>
    </row>
    <row r="14" spans="1:10">
      <c r="A14" s="13" t="s">
        <v>10</v>
      </c>
      <c r="B14" s="7">
        <v>1930000</v>
      </c>
      <c r="C14" s="8" t="s">
        <v>20</v>
      </c>
      <c r="D14" t="s">
        <v>37</v>
      </c>
    </row>
    <row r="15" spans="1:10">
      <c r="A15" s="13"/>
      <c r="B15" s="7">
        <v>570000</v>
      </c>
      <c r="C15" s="8" t="s">
        <v>26</v>
      </c>
      <c r="D15" t="s">
        <v>38</v>
      </c>
    </row>
    <row r="16" spans="1:10">
      <c r="A16" s="13"/>
      <c r="B16" s="7">
        <v>150000</v>
      </c>
      <c r="C16" s="8" t="s">
        <v>27</v>
      </c>
      <c r="D16" t="s">
        <v>39</v>
      </c>
    </row>
    <row r="17" spans="1:4">
      <c r="A17" s="13" t="s">
        <v>11</v>
      </c>
      <c r="B17" s="7">
        <v>4447203</v>
      </c>
      <c r="C17" s="8" t="s">
        <v>20</v>
      </c>
    </row>
    <row r="18" spans="1:4">
      <c r="A18" s="13"/>
      <c r="B18" s="7">
        <v>41000</v>
      </c>
      <c r="C18" s="8" t="s">
        <v>21</v>
      </c>
    </row>
    <row r="19" spans="1:4">
      <c r="A19" s="13"/>
      <c r="B19" s="7">
        <v>400</v>
      </c>
      <c r="C19" s="8" t="s">
        <v>26</v>
      </c>
    </row>
    <row r="20" spans="1:4">
      <c r="A20" s="13"/>
      <c r="B20" s="7">
        <v>2400</v>
      </c>
      <c r="C20" s="8" t="s">
        <v>27</v>
      </c>
    </row>
    <row r="21" spans="1:4">
      <c r="A21" s="13" t="s">
        <v>12</v>
      </c>
      <c r="B21" s="7">
        <v>120000</v>
      </c>
      <c r="C21" s="8" t="s">
        <v>21</v>
      </c>
    </row>
    <row r="22" spans="1:4">
      <c r="A22" s="13"/>
      <c r="B22" s="7">
        <v>121000</v>
      </c>
      <c r="C22" s="8" t="s">
        <v>26</v>
      </c>
    </row>
    <row r="23" spans="1:4">
      <c r="A23" s="13"/>
      <c r="B23" s="7">
        <v>318000</v>
      </c>
      <c r="C23" s="8" t="s">
        <v>27</v>
      </c>
    </row>
    <row r="24" spans="1:4">
      <c r="A24" s="13" t="s">
        <v>22</v>
      </c>
      <c r="B24" s="7">
        <v>35000</v>
      </c>
      <c r="C24" s="8" t="s">
        <v>21</v>
      </c>
    </row>
    <row r="25" spans="1:4">
      <c r="A25" s="13"/>
      <c r="B25" s="7">
        <v>167000</v>
      </c>
      <c r="C25" s="8" t="s">
        <v>26</v>
      </c>
    </row>
    <row r="26" spans="1:4">
      <c r="A26" s="13"/>
      <c r="B26" s="7">
        <v>53800</v>
      </c>
      <c r="C26" s="8" t="s">
        <v>27</v>
      </c>
    </row>
    <row r="27" spans="1:4">
      <c r="A27" s="14" t="s">
        <v>13</v>
      </c>
      <c r="B27" s="7">
        <v>292120</v>
      </c>
      <c r="C27" s="8" t="s">
        <v>20</v>
      </c>
      <c r="D27" t="s">
        <v>35</v>
      </c>
    </row>
    <row r="28" spans="1:4">
      <c r="A28" s="15"/>
      <c r="B28" s="7">
        <v>446360</v>
      </c>
      <c r="C28" s="8" t="s">
        <v>28</v>
      </c>
      <c r="D28" t="s">
        <v>34</v>
      </c>
    </row>
    <row r="29" spans="1:4">
      <c r="A29" s="14" t="s">
        <v>14</v>
      </c>
      <c r="B29" s="7">
        <v>2178000</v>
      </c>
      <c r="C29" s="8" t="s">
        <v>20</v>
      </c>
      <c r="D29" t="s">
        <v>40</v>
      </c>
    </row>
    <row r="30" spans="1:4">
      <c r="A30" s="15"/>
      <c r="B30" s="7">
        <v>330000</v>
      </c>
      <c r="C30" s="8" t="s">
        <v>28</v>
      </c>
      <c r="D30" t="s">
        <v>33</v>
      </c>
    </row>
    <row r="31" spans="1:4">
      <c r="A31" s="6" t="s">
        <v>15</v>
      </c>
      <c r="B31" s="7">
        <v>33000</v>
      </c>
      <c r="C31" s="8" t="s">
        <v>20</v>
      </c>
      <c r="D31" t="s">
        <v>42</v>
      </c>
    </row>
    <row r="32" spans="1:4">
      <c r="A32" s="6" t="s">
        <v>16</v>
      </c>
      <c r="B32" s="7">
        <v>27060</v>
      </c>
      <c r="C32" s="8" t="s">
        <v>20</v>
      </c>
    </row>
    <row r="33" spans="1:4">
      <c r="A33" s="6" t="s">
        <v>17</v>
      </c>
      <c r="B33" s="7">
        <v>607190</v>
      </c>
      <c r="C33" s="8" t="s">
        <v>20</v>
      </c>
    </row>
    <row r="34" spans="1:4">
      <c r="A34" s="6" t="s">
        <v>24</v>
      </c>
      <c r="B34" s="7">
        <v>4364480</v>
      </c>
      <c r="C34" s="8" t="s">
        <v>20</v>
      </c>
      <c r="D34" t="s">
        <v>41</v>
      </c>
    </row>
    <row r="35" spans="1:4">
      <c r="A35" s="6" t="s">
        <v>18</v>
      </c>
      <c r="B35" s="7">
        <v>2875068</v>
      </c>
      <c r="C35" s="8" t="s">
        <v>20</v>
      </c>
    </row>
    <row r="36" spans="1:4" ht="17.25" thickBot="1">
      <c r="A36" s="9" t="s">
        <v>25</v>
      </c>
      <c r="B36" s="11">
        <f>SUM(B3:B35)</f>
        <v>73321383</v>
      </c>
      <c r="C36" s="10"/>
    </row>
  </sheetData>
  <mergeCells count="10">
    <mergeCell ref="A29:A30"/>
    <mergeCell ref="A27:A28"/>
    <mergeCell ref="D13:J13"/>
    <mergeCell ref="A21:A23"/>
    <mergeCell ref="A24:A26"/>
    <mergeCell ref="A17:A20"/>
    <mergeCell ref="A1:C1"/>
    <mergeCell ref="A7:A9"/>
    <mergeCell ref="A10:A12"/>
    <mergeCell ref="A14:A16"/>
  </mergeCells>
  <phoneticPr fontId="2" type="noConversion"/>
  <pageMargins left="0.7" right="0.7" top="0.75" bottom="0.75" header="0.3" footer="0.3"/>
  <pageSetup paperSize="9" scale="86" fitToHeight="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workbookViewId="0">
      <selection activeCell="C24" sqref="C24"/>
    </sheetView>
  </sheetViews>
  <sheetFormatPr defaultRowHeight="16.5"/>
  <cols>
    <col min="1" max="1" width="16.625" bestFit="1" customWidth="1"/>
    <col min="2" max="4" width="20.5" customWidth="1"/>
    <col min="5" max="5" width="24.125" customWidth="1"/>
  </cols>
  <sheetData>
    <row r="1" spans="1:5">
      <c r="A1" t="s">
        <v>1056</v>
      </c>
    </row>
    <row r="2" spans="1:5">
      <c r="A2" t="s">
        <v>1057</v>
      </c>
    </row>
    <row r="4" spans="1:5">
      <c r="A4" s="1" t="s">
        <v>1046</v>
      </c>
      <c r="B4" s="1" t="s">
        <v>1047</v>
      </c>
      <c r="C4" s="1" t="s">
        <v>1048</v>
      </c>
      <c r="D4" s="1" t="s">
        <v>1049</v>
      </c>
      <c r="E4" s="1" t="s">
        <v>1050</v>
      </c>
    </row>
    <row r="5" spans="1:5">
      <c r="A5" s="210">
        <v>42647.347222222219</v>
      </c>
      <c r="B5" s="212">
        <v>352684</v>
      </c>
      <c r="C5" s="211">
        <v>0</v>
      </c>
      <c r="D5" s="211">
        <v>0</v>
      </c>
      <c r="E5" s="1" t="s">
        <v>1051</v>
      </c>
    </row>
    <row r="6" spans="1:5">
      <c r="A6" s="210">
        <v>42647.38958333333</v>
      </c>
      <c r="B6" s="211">
        <v>0</v>
      </c>
      <c r="C6" s="211">
        <v>5000000</v>
      </c>
      <c r="D6" s="211">
        <v>5000000</v>
      </c>
      <c r="E6" s="1" t="s">
        <v>1052</v>
      </c>
    </row>
    <row r="7" spans="1:5">
      <c r="A7" s="210">
        <v>42647.752083333333</v>
      </c>
      <c r="B7" s="212">
        <v>2740576</v>
      </c>
      <c r="C7" s="211">
        <v>0</v>
      </c>
      <c r="D7" s="211">
        <v>2259424</v>
      </c>
      <c r="E7" s="1" t="s">
        <v>1051</v>
      </c>
    </row>
    <row r="8" spans="1:5">
      <c r="A8" s="210">
        <v>42653.690972222219</v>
      </c>
      <c r="B8" s="212">
        <v>900</v>
      </c>
      <c r="C8" s="211">
        <v>0</v>
      </c>
      <c r="D8" s="211">
        <v>2258524</v>
      </c>
      <c r="E8" s="1" t="s">
        <v>1053</v>
      </c>
    </row>
    <row r="9" spans="1:5">
      <c r="A9" s="210">
        <v>42653.788888888892</v>
      </c>
      <c r="B9" s="212">
        <v>85670</v>
      </c>
      <c r="C9" s="211">
        <v>0</v>
      </c>
      <c r="D9" s="211">
        <v>2172854</v>
      </c>
      <c r="E9" s="1" t="s">
        <v>1054</v>
      </c>
    </row>
    <row r="10" spans="1:5">
      <c r="A10" s="210">
        <v>42660.327777777777</v>
      </c>
      <c r="B10" s="212">
        <v>1018032</v>
      </c>
      <c r="C10" s="211">
        <v>0</v>
      </c>
      <c r="D10" s="211">
        <v>1154822</v>
      </c>
      <c r="E10" s="1" t="s">
        <v>18</v>
      </c>
    </row>
    <row r="11" spans="1:5">
      <c r="A11" s="210">
        <v>42660.35833333333</v>
      </c>
      <c r="B11" s="211">
        <v>0</v>
      </c>
      <c r="C11" s="211">
        <v>118</v>
      </c>
      <c r="D11" s="211">
        <v>1154940</v>
      </c>
      <c r="E11" s="1" t="s">
        <v>1055</v>
      </c>
    </row>
    <row r="12" spans="1:5">
      <c r="A12" s="210">
        <v>42667.717361111114</v>
      </c>
      <c r="B12" s="212">
        <v>1148163</v>
      </c>
      <c r="C12" s="211">
        <v>0</v>
      </c>
      <c r="D12" s="211">
        <v>6777</v>
      </c>
      <c r="E12" s="1" t="s">
        <v>18</v>
      </c>
    </row>
    <row r="13" spans="1:5">
      <c r="A13" s="210">
        <v>42667.760416666664</v>
      </c>
      <c r="B13" s="211">
        <v>0</v>
      </c>
      <c r="C13" s="211">
        <v>5000000</v>
      </c>
      <c r="D13" s="211">
        <v>5006777</v>
      </c>
      <c r="E13" s="1" t="s">
        <v>1052</v>
      </c>
    </row>
    <row r="14" spans="1:5">
      <c r="A14" s="210">
        <v>42667.763888888891</v>
      </c>
      <c r="B14" s="212">
        <v>127573</v>
      </c>
      <c r="C14" s="211">
        <v>0</v>
      </c>
      <c r="D14" s="211">
        <v>4879204</v>
      </c>
      <c r="E14" s="1" t="s">
        <v>18</v>
      </c>
    </row>
  </sheetData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89"/>
  <sheetViews>
    <sheetView topLeftCell="B1" workbookViewId="0">
      <selection activeCell="N9" sqref="N9"/>
    </sheetView>
  </sheetViews>
  <sheetFormatPr defaultRowHeight="12.75"/>
  <cols>
    <col min="1" max="1" width="12.875" style="50" customWidth="1"/>
    <col min="2" max="2" width="12.375" style="50" customWidth="1"/>
    <col min="3" max="3" width="19.125" style="50" customWidth="1"/>
    <col min="4" max="4" width="14.375" style="50" customWidth="1"/>
    <col min="5" max="5" width="13.75" style="50" bestFit="1" customWidth="1"/>
    <col min="6" max="6" width="14.375" style="50" customWidth="1"/>
    <col min="7" max="7" width="10.125" style="50" customWidth="1"/>
    <col min="8" max="8" width="8.375" style="50" customWidth="1"/>
    <col min="9" max="9" width="8.375" style="50" customWidth="1" collapsed="1"/>
    <col min="10" max="10" width="9" style="50"/>
    <col min="11" max="11" width="9.625" style="50" bestFit="1" customWidth="1"/>
    <col min="12" max="12" width="9" style="50"/>
    <col min="13" max="13" width="9.75" style="50" bestFit="1" customWidth="1"/>
    <col min="14" max="14" width="14.875" style="50" bestFit="1" customWidth="1"/>
    <col min="15" max="256" width="9" style="50"/>
    <col min="257" max="257" width="12.875" style="50" customWidth="1"/>
    <col min="258" max="258" width="12.375" style="50" customWidth="1"/>
    <col min="259" max="259" width="19.125" style="50" customWidth="1"/>
    <col min="260" max="260" width="14.375" style="50" customWidth="1"/>
    <col min="261" max="261" width="13.75" style="50" bestFit="1" customWidth="1"/>
    <col min="262" max="262" width="14.375" style="50" customWidth="1"/>
    <col min="263" max="263" width="10.125" style="50" customWidth="1"/>
    <col min="264" max="265" width="8.375" style="50" customWidth="1"/>
    <col min="266" max="266" width="9" style="50"/>
    <col min="267" max="267" width="9.625" style="50" bestFit="1" customWidth="1"/>
    <col min="268" max="268" width="9" style="50"/>
    <col min="269" max="269" width="9.75" style="50" bestFit="1" customWidth="1"/>
    <col min="270" max="270" width="14.875" style="50" bestFit="1" customWidth="1"/>
    <col min="271" max="512" width="9" style="50"/>
    <col min="513" max="513" width="12.875" style="50" customWidth="1"/>
    <col min="514" max="514" width="12.375" style="50" customWidth="1"/>
    <col min="515" max="515" width="19.125" style="50" customWidth="1"/>
    <col min="516" max="516" width="14.375" style="50" customWidth="1"/>
    <col min="517" max="517" width="13.75" style="50" bestFit="1" customWidth="1"/>
    <col min="518" max="518" width="14.375" style="50" customWidth="1"/>
    <col min="519" max="519" width="10.125" style="50" customWidth="1"/>
    <col min="520" max="521" width="8.375" style="50" customWidth="1"/>
    <col min="522" max="522" width="9" style="50"/>
    <col min="523" max="523" width="9.625" style="50" bestFit="1" customWidth="1"/>
    <col min="524" max="524" width="9" style="50"/>
    <col min="525" max="525" width="9.75" style="50" bestFit="1" customWidth="1"/>
    <col min="526" max="526" width="14.875" style="50" bestFit="1" customWidth="1"/>
    <col min="527" max="768" width="9" style="50"/>
    <col min="769" max="769" width="12.875" style="50" customWidth="1"/>
    <col min="770" max="770" width="12.375" style="50" customWidth="1"/>
    <col min="771" max="771" width="19.125" style="50" customWidth="1"/>
    <col min="772" max="772" width="14.375" style="50" customWidth="1"/>
    <col min="773" max="773" width="13.75" style="50" bestFit="1" customWidth="1"/>
    <col min="774" max="774" width="14.375" style="50" customWidth="1"/>
    <col min="775" max="775" width="10.125" style="50" customWidth="1"/>
    <col min="776" max="777" width="8.375" style="50" customWidth="1"/>
    <col min="778" max="778" width="9" style="50"/>
    <col min="779" max="779" width="9.625" style="50" bestFit="1" customWidth="1"/>
    <col min="780" max="780" width="9" style="50"/>
    <col min="781" max="781" width="9.75" style="50" bestFit="1" customWidth="1"/>
    <col min="782" max="782" width="14.875" style="50" bestFit="1" customWidth="1"/>
    <col min="783" max="1024" width="9" style="50"/>
    <col min="1025" max="1025" width="12.875" style="50" customWidth="1"/>
    <col min="1026" max="1026" width="12.375" style="50" customWidth="1"/>
    <col min="1027" max="1027" width="19.125" style="50" customWidth="1"/>
    <col min="1028" max="1028" width="14.375" style="50" customWidth="1"/>
    <col min="1029" max="1029" width="13.75" style="50" bestFit="1" customWidth="1"/>
    <col min="1030" max="1030" width="14.375" style="50" customWidth="1"/>
    <col min="1031" max="1031" width="10.125" style="50" customWidth="1"/>
    <col min="1032" max="1033" width="8.375" style="50" customWidth="1"/>
    <col min="1034" max="1034" width="9" style="50"/>
    <col min="1035" max="1035" width="9.625" style="50" bestFit="1" customWidth="1"/>
    <col min="1036" max="1036" width="9" style="50"/>
    <col min="1037" max="1037" width="9.75" style="50" bestFit="1" customWidth="1"/>
    <col min="1038" max="1038" width="14.875" style="50" bestFit="1" customWidth="1"/>
    <col min="1039" max="1280" width="9" style="50"/>
    <col min="1281" max="1281" width="12.875" style="50" customWidth="1"/>
    <col min="1282" max="1282" width="12.375" style="50" customWidth="1"/>
    <col min="1283" max="1283" width="19.125" style="50" customWidth="1"/>
    <col min="1284" max="1284" width="14.375" style="50" customWidth="1"/>
    <col min="1285" max="1285" width="13.75" style="50" bestFit="1" customWidth="1"/>
    <col min="1286" max="1286" width="14.375" style="50" customWidth="1"/>
    <col min="1287" max="1287" width="10.125" style="50" customWidth="1"/>
    <col min="1288" max="1289" width="8.375" style="50" customWidth="1"/>
    <col min="1290" max="1290" width="9" style="50"/>
    <col min="1291" max="1291" width="9.625" style="50" bestFit="1" customWidth="1"/>
    <col min="1292" max="1292" width="9" style="50"/>
    <col min="1293" max="1293" width="9.75" style="50" bestFit="1" customWidth="1"/>
    <col min="1294" max="1294" width="14.875" style="50" bestFit="1" customWidth="1"/>
    <col min="1295" max="1536" width="9" style="50"/>
    <col min="1537" max="1537" width="12.875" style="50" customWidth="1"/>
    <col min="1538" max="1538" width="12.375" style="50" customWidth="1"/>
    <col min="1539" max="1539" width="19.125" style="50" customWidth="1"/>
    <col min="1540" max="1540" width="14.375" style="50" customWidth="1"/>
    <col min="1541" max="1541" width="13.75" style="50" bestFit="1" customWidth="1"/>
    <col min="1542" max="1542" width="14.375" style="50" customWidth="1"/>
    <col min="1543" max="1543" width="10.125" style="50" customWidth="1"/>
    <col min="1544" max="1545" width="8.375" style="50" customWidth="1"/>
    <col min="1546" max="1546" width="9" style="50"/>
    <col min="1547" max="1547" width="9.625" style="50" bestFit="1" customWidth="1"/>
    <col min="1548" max="1548" width="9" style="50"/>
    <col min="1549" max="1549" width="9.75" style="50" bestFit="1" customWidth="1"/>
    <col min="1550" max="1550" width="14.875" style="50" bestFit="1" customWidth="1"/>
    <col min="1551" max="1792" width="9" style="50"/>
    <col min="1793" max="1793" width="12.875" style="50" customWidth="1"/>
    <col min="1794" max="1794" width="12.375" style="50" customWidth="1"/>
    <col min="1795" max="1795" width="19.125" style="50" customWidth="1"/>
    <col min="1796" max="1796" width="14.375" style="50" customWidth="1"/>
    <col min="1797" max="1797" width="13.75" style="50" bestFit="1" customWidth="1"/>
    <col min="1798" max="1798" width="14.375" style="50" customWidth="1"/>
    <col min="1799" max="1799" width="10.125" style="50" customWidth="1"/>
    <col min="1800" max="1801" width="8.375" style="50" customWidth="1"/>
    <col min="1802" max="1802" width="9" style="50"/>
    <col min="1803" max="1803" width="9.625" style="50" bestFit="1" customWidth="1"/>
    <col min="1804" max="1804" width="9" style="50"/>
    <col min="1805" max="1805" width="9.75" style="50" bestFit="1" customWidth="1"/>
    <col min="1806" max="1806" width="14.875" style="50" bestFit="1" customWidth="1"/>
    <col min="1807" max="2048" width="9" style="50"/>
    <col min="2049" max="2049" width="12.875" style="50" customWidth="1"/>
    <col min="2050" max="2050" width="12.375" style="50" customWidth="1"/>
    <col min="2051" max="2051" width="19.125" style="50" customWidth="1"/>
    <col min="2052" max="2052" width="14.375" style="50" customWidth="1"/>
    <col min="2053" max="2053" width="13.75" style="50" bestFit="1" customWidth="1"/>
    <col min="2054" max="2054" width="14.375" style="50" customWidth="1"/>
    <col min="2055" max="2055" width="10.125" style="50" customWidth="1"/>
    <col min="2056" max="2057" width="8.375" style="50" customWidth="1"/>
    <col min="2058" max="2058" width="9" style="50"/>
    <col min="2059" max="2059" width="9.625" style="50" bestFit="1" customWidth="1"/>
    <col min="2060" max="2060" width="9" style="50"/>
    <col min="2061" max="2061" width="9.75" style="50" bestFit="1" customWidth="1"/>
    <col min="2062" max="2062" width="14.875" style="50" bestFit="1" customWidth="1"/>
    <col min="2063" max="2304" width="9" style="50"/>
    <col min="2305" max="2305" width="12.875" style="50" customWidth="1"/>
    <col min="2306" max="2306" width="12.375" style="50" customWidth="1"/>
    <col min="2307" max="2307" width="19.125" style="50" customWidth="1"/>
    <col min="2308" max="2308" width="14.375" style="50" customWidth="1"/>
    <col min="2309" max="2309" width="13.75" style="50" bestFit="1" customWidth="1"/>
    <col min="2310" max="2310" width="14.375" style="50" customWidth="1"/>
    <col min="2311" max="2311" width="10.125" style="50" customWidth="1"/>
    <col min="2312" max="2313" width="8.375" style="50" customWidth="1"/>
    <col min="2314" max="2314" width="9" style="50"/>
    <col min="2315" max="2315" width="9.625" style="50" bestFit="1" customWidth="1"/>
    <col min="2316" max="2316" width="9" style="50"/>
    <col min="2317" max="2317" width="9.75" style="50" bestFit="1" customWidth="1"/>
    <col min="2318" max="2318" width="14.875" style="50" bestFit="1" customWidth="1"/>
    <col min="2319" max="2560" width="9" style="50"/>
    <col min="2561" max="2561" width="12.875" style="50" customWidth="1"/>
    <col min="2562" max="2562" width="12.375" style="50" customWidth="1"/>
    <col min="2563" max="2563" width="19.125" style="50" customWidth="1"/>
    <col min="2564" max="2564" width="14.375" style="50" customWidth="1"/>
    <col min="2565" max="2565" width="13.75" style="50" bestFit="1" customWidth="1"/>
    <col min="2566" max="2566" width="14.375" style="50" customWidth="1"/>
    <col min="2567" max="2567" width="10.125" style="50" customWidth="1"/>
    <col min="2568" max="2569" width="8.375" style="50" customWidth="1"/>
    <col min="2570" max="2570" width="9" style="50"/>
    <col min="2571" max="2571" width="9.625" style="50" bestFit="1" customWidth="1"/>
    <col min="2572" max="2572" width="9" style="50"/>
    <col min="2573" max="2573" width="9.75" style="50" bestFit="1" customWidth="1"/>
    <col min="2574" max="2574" width="14.875" style="50" bestFit="1" customWidth="1"/>
    <col min="2575" max="2816" width="9" style="50"/>
    <col min="2817" max="2817" width="12.875" style="50" customWidth="1"/>
    <col min="2818" max="2818" width="12.375" style="50" customWidth="1"/>
    <col min="2819" max="2819" width="19.125" style="50" customWidth="1"/>
    <col min="2820" max="2820" width="14.375" style="50" customWidth="1"/>
    <col min="2821" max="2821" width="13.75" style="50" bestFit="1" customWidth="1"/>
    <col min="2822" max="2822" width="14.375" style="50" customWidth="1"/>
    <col min="2823" max="2823" width="10.125" style="50" customWidth="1"/>
    <col min="2824" max="2825" width="8.375" style="50" customWidth="1"/>
    <col min="2826" max="2826" width="9" style="50"/>
    <col min="2827" max="2827" width="9.625" style="50" bestFit="1" customWidth="1"/>
    <col min="2828" max="2828" width="9" style="50"/>
    <col min="2829" max="2829" width="9.75" style="50" bestFit="1" customWidth="1"/>
    <col min="2830" max="2830" width="14.875" style="50" bestFit="1" customWidth="1"/>
    <col min="2831" max="3072" width="9" style="50"/>
    <col min="3073" max="3073" width="12.875" style="50" customWidth="1"/>
    <col min="3074" max="3074" width="12.375" style="50" customWidth="1"/>
    <col min="3075" max="3075" width="19.125" style="50" customWidth="1"/>
    <col min="3076" max="3076" width="14.375" style="50" customWidth="1"/>
    <col min="3077" max="3077" width="13.75" style="50" bestFit="1" customWidth="1"/>
    <col min="3078" max="3078" width="14.375" style="50" customWidth="1"/>
    <col min="3079" max="3079" width="10.125" style="50" customWidth="1"/>
    <col min="3080" max="3081" width="8.375" style="50" customWidth="1"/>
    <col min="3082" max="3082" width="9" style="50"/>
    <col min="3083" max="3083" width="9.625" style="50" bestFit="1" customWidth="1"/>
    <col min="3084" max="3084" width="9" style="50"/>
    <col min="3085" max="3085" width="9.75" style="50" bestFit="1" customWidth="1"/>
    <col min="3086" max="3086" width="14.875" style="50" bestFit="1" customWidth="1"/>
    <col min="3087" max="3328" width="9" style="50"/>
    <col min="3329" max="3329" width="12.875" style="50" customWidth="1"/>
    <col min="3330" max="3330" width="12.375" style="50" customWidth="1"/>
    <col min="3331" max="3331" width="19.125" style="50" customWidth="1"/>
    <col min="3332" max="3332" width="14.375" style="50" customWidth="1"/>
    <col min="3333" max="3333" width="13.75" style="50" bestFit="1" customWidth="1"/>
    <col min="3334" max="3334" width="14.375" style="50" customWidth="1"/>
    <col min="3335" max="3335" width="10.125" style="50" customWidth="1"/>
    <col min="3336" max="3337" width="8.375" style="50" customWidth="1"/>
    <col min="3338" max="3338" width="9" style="50"/>
    <col min="3339" max="3339" width="9.625" style="50" bestFit="1" customWidth="1"/>
    <col min="3340" max="3340" width="9" style="50"/>
    <col min="3341" max="3341" width="9.75" style="50" bestFit="1" customWidth="1"/>
    <col min="3342" max="3342" width="14.875" style="50" bestFit="1" customWidth="1"/>
    <col min="3343" max="3584" width="9" style="50"/>
    <col min="3585" max="3585" width="12.875" style="50" customWidth="1"/>
    <col min="3586" max="3586" width="12.375" style="50" customWidth="1"/>
    <col min="3587" max="3587" width="19.125" style="50" customWidth="1"/>
    <col min="3588" max="3588" width="14.375" style="50" customWidth="1"/>
    <col min="3589" max="3589" width="13.75" style="50" bestFit="1" customWidth="1"/>
    <col min="3590" max="3590" width="14.375" style="50" customWidth="1"/>
    <col min="3591" max="3591" width="10.125" style="50" customWidth="1"/>
    <col min="3592" max="3593" width="8.375" style="50" customWidth="1"/>
    <col min="3594" max="3594" width="9" style="50"/>
    <col min="3595" max="3595" width="9.625" style="50" bestFit="1" customWidth="1"/>
    <col min="3596" max="3596" width="9" style="50"/>
    <col min="3597" max="3597" width="9.75" style="50" bestFit="1" customWidth="1"/>
    <col min="3598" max="3598" width="14.875" style="50" bestFit="1" customWidth="1"/>
    <col min="3599" max="3840" width="9" style="50"/>
    <col min="3841" max="3841" width="12.875" style="50" customWidth="1"/>
    <col min="3842" max="3842" width="12.375" style="50" customWidth="1"/>
    <col min="3843" max="3843" width="19.125" style="50" customWidth="1"/>
    <col min="3844" max="3844" width="14.375" style="50" customWidth="1"/>
    <col min="3845" max="3845" width="13.75" style="50" bestFit="1" customWidth="1"/>
    <col min="3846" max="3846" width="14.375" style="50" customWidth="1"/>
    <col min="3847" max="3847" width="10.125" style="50" customWidth="1"/>
    <col min="3848" max="3849" width="8.375" style="50" customWidth="1"/>
    <col min="3850" max="3850" width="9" style="50"/>
    <col min="3851" max="3851" width="9.625" style="50" bestFit="1" customWidth="1"/>
    <col min="3852" max="3852" width="9" style="50"/>
    <col min="3853" max="3853" width="9.75" style="50" bestFit="1" customWidth="1"/>
    <col min="3854" max="3854" width="14.875" style="50" bestFit="1" customWidth="1"/>
    <col min="3855" max="4096" width="9" style="50"/>
    <col min="4097" max="4097" width="12.875" style="50" customWidth="1"/>
    <col min="4098" max="4098" width="12.375" style="50" customWidth="1"/>
    <col min="4099" max="4099" width="19.125" style="50" customWidth="1"/>
    <col min="4100" max="4100" width="14.375" style="50" customWidth="1"/>
    <col min="4101" max="4101" width="13.75" style="50" bestFit="1" customWidth="1"/>
    <col min="4102" max="4102" width="14.375" style="50" customWidth="1"/>
    <col min="4103" max="4103" width="10.125" style="50" customWidth="1"/>
    <col min="4104" max="4105" width="8.375" style="50" customWidth="1"/>
    <col min="4106" max="4106" width="9" style="50"/>
    <col min="4107" max="4107" width="9.625" style="50" bestFit="1" customWidth="1"/>
    <col min="4108" max="4108" width="9" style="50"/>
    <col min="4109" max="4109" width="9.75" style="50" bestFit="1" customWidth="1"/>
    <col min="4110" max="4110" width="14.875" style="50" bestFit="1" customWidth="1"/>
    <col min="4111" max="4352" width="9" style="50"/>
    <col min="4353" max="4353" width="12.875" style="50" customWidth="1"/>
    <col min="4354" max="4354" width="12.375" style="50" customWidth="1"/>
    <col min="4355" max="4355" width="19.125" style="50" customWidth="1"/>
    <col min="4356" max="4356" width="14.375" style="50" customWidth="1"/>
    <col min="4357" max="4357" width="13.75" style="50" bestFit="1" customWidth="1"/>
    <col min="4358" max="4358" width="14.375" style="50" customWidth="1"/>
    <col min="4359" max="4359" width="10.125" style="50" customWidth="1"/>
    <col min="4360" max="4361" width="8.375" style="50" customWidth="1"/>
    <col min="4362" max="4362" width="9" style="50"/>
    <col min="4363" max="4363" width="9.625" style="50" bestFit="1" customWidth="1"/>
    <col min="4364" max="4364" width="9" style="50"/>
    <col min="4365" max="4365" width="9.75" style="50" bestFit="1" customWidth="1"/>
    <col min="4366" max="4366" width="14.875" style="50" bestFit="1" customWidth="1"/>
    <col min="4367" max="4608" width="9" style="50"/>
    <col min="4609" max="4609" width="12.875" style="50" customWidth="1"/>
    <col min="4610" max="4610" width="12.375" style="50" customWidth="1"/>
    <col min="4611" max="4611" width="19.125" style="50" customWidth="1"/>
    <col min="4612" max="4612" width="14.375" style="50" customWidth="1"/>
    <col min="4613" max="4613" width="13.75" style="50" bestFit="1" customWidth="1"/>
    <col min="4614" max="4614" width="14.375" style="50" customWidth="1"/>
    <col min="4615" max="4615" width="10.125" style="50" customWidth="1"/>
    <col min="4616" max="4617" width="8.375" style="50" customWidth="1"/>
    <col min="4618" max="4618" width="9" style="50"/>
    <col min="4619" max="4619" width="9.625" style="50" bestFit="1" customWidth="1"/>
    <col min="4620" max="4620" width="9" style="50"/>
    <col min="4621" max="4621" width="9.75" style="50" bestFit="1" customWidth="1"/>
    <col min="4622" max="4622" width="14.875" style="50" bestFit="1" customWidth="1"/>
    <col min="4623" max="4864" width="9" style="50"/>
    <col min="4865" max="4865" width="12.875" style="50" customWidth="1"/>
    <col min="4866" max="4866" width="12.375" style="50" customWidth="1"/>
    <col min="4867" max="4867" width="19.125" style="50" customWidth="1"/>
    <col min="4868" max="4868" width="14.375" style="50" customWidth="1"/>
    <col min="4869" max="4869" width="13.75" style="50" bestFit="1" customWidth="1"/>
    <col min="4870" max="4870" width="14.375" style="50" customWidth="1"/>
    <col min="4871" max="4871" width="10.125" style="50" customWidth="1"/>
    <col min="4872" max="4873" width="8.375" style="50" customWidth="1"/>
    <col min="4874" max="4874" width="9" style="50"/>
    <col min="4875" max="4875" width="9.625" style="50" bestFit="1" customWidth="1"/>
    <col min="4876" max="4876" width="9" style="50"/>
    <col min="4877" max="4877" width="9.75" style="50" bestFit="1" customWidth="1"/>
    <col min="4878" max="4878" width="14.875" style="50" bestFit="1" customWidth="1"/>
    <col min="4879" max="5120" width="9" style="50"/>
    <col min="5121" max="5121" width="12.875" style="50" customWidth="1"/>
    <col min="5122" max="5122" width="12.375" style="50" customWidth="1"/>
    <col min="5123" max="5123" width="19.125" style="50" customWidth="1"/>
    <col min="5124" max="5124" width="14.375" style="50" customWidth="1"/>
    <col min="5125" max="5125" width="13.75" style="50" bestFit="1" customWidth="1"/>
    <col min="5126" max="5126" width="14.375" style="50" customWidth="1"/>
    <col min="5127" max="5127" width="10.125" style="50" customWidth="1"/>
    <col min="5128" max="5129" width="8.375" style="50" customWidth="1"/>
    <col min="5130" max="5130" width="9" style="50"/>
    <col min="5131" max="5131" width="9.625" style="50" bestFit="1" customWidth="1"/>
    <col min="5132" max="5132" width="9" style="50"/>
    <col min="5133" max="5133" width="9.75" style="50" bestFit="1" customWidth="1"/>
    <col min="5134" max="5134" width="14.875" style="50" bestFit="1" customWidth="1"/>
    <col min="5135" max="5376" width="9" style="50"/>
    <col min="5377" max="5377" width="12.875" style="50" customWidth="1"/>
    <col min="5378" max="5378" width="12.375" style="50" customWidth="1"/>
    <col min="5379" max="5379" width="19.125" style="50" customWidth="1"/>
    <col min="5380" max="5380" width="14.375" style="50" customWidth="1"/>
    <col min="5381" max="5381" width="13.75" style="50" bestFit="1" customWidth="1"/>
    <col min="5382" max="5382" width="14.375" style="50" customWidth="1"/>
    <col min="5383" max="5383" width="10.125" style="50" customWidth="1"/>
    <col min="5384" max="5385" width="8.375" style="50" customWidth="1"/>
    <col min="5386" max="5386" width="9" style="50"/>
    <col min="5387" max="5387" width="9.625" style="50" bestFit="1" customWidth="1"/>
    <col min="5388" max="5388" width="9" style="50"/>
    <col min="5389" max="5389" width="9.75" style="50" bestFit="1" customWidth="1"/>
    <col min="5390" max="5390" width="14.875" style="50" bestFit="1" customWidth="1"/>
    <col min="5391" max="5632" width="9" style="50"/>
    <col min="5633" max="5633" width="12.875" style="50" customWidth="1"/>
    <col min="5634" max="5634" width="12.375" style="50" customWidth="1"/>
    <col min="5635" max="5635" width="19.125" style="50" customWidth="1"/>
    <col min="5636" max="5636" width="14.375" style="50" customWidth="1"/>
    <col min="5637" max="5637" width="13.75" style="50" bestFit="1" customWidth="1"/>
    <col min="5638" max="5638" width="14.375" style="50" customWidth="1"/>
    <col min="5639" max="5639" width="10.125" style="50" customWidth="1"/>
    <col min="5640" max="5641" width="8.375" style="50" customWidth="1"/>
    <col min="5642" max="5642" width="9" style="50"/>
    <col min="5643" max="5643" width="9.625" style="50" bestFit="1" customWidth="1"/>
    <col min="5644" max="5644" width="9" style="50"/>
    <col min="5645" max="5645" width="9.75" style="50" bestFit="1" customWidth="1"/>
    <col min="5646" max="5646" width="14.875" style="50" bestFit="1" customWidth="1"/>
    <col min="5647" max="5888" width="9" style="50"/>
    <col min="5889" max="5889" width="12.875" style="50" customWidth="1"/>
    <col min="5890" max="5890" width="12.375" style="50" customWidth="1"/>
    <col min="5891" max="5891" width="19.125" style="50" customWidth="1"/>
    <col min="5892" max="5892" width="14.375" style="50" customWidth="1"/>
    <col min="5893" max="5893" width="13.75" style="50" bestFit="1" customWidth="1"/>
    <col min="5894" max="5894" width="14.375" style="50" customWidth="1"/>
    <col min="5895" max="5895" width="10.125" style="50" customWidth="1"/>
    <col min="5896" max="5897" width="8.375" style="50" customWidth="1"/>
    <col min="5898" max="5898" width="9" style="50"/>
    <col min="5899" max="5899" width="9.625" style="50" bestFit="1" customWidth="1"/>
    <col min="5900" max="5900" width="9" style="50"/>
    <col min="5901" max="5901" width="9.75" style="50" bestFit="1" customWidth="1"/>
    <col min="5902" max="5902" width="14.875" style="50" bestFit="1" customWidth="1"/>
    <col min="5903" max="6144" width="9" style="50"/>
    <col min="6145" max="6145" width="12.875" style="50" customWidth="1"/>
    <col min="6146" max="6146" width="12.375" style="50" customWidth="1"/>
    <col min="6147" max="6147" width="19.125" style="50" customWidth="1"/>
    <col min="6148" max="6148" width="14.375" style="50" customWidth="1"/>
    <col min="6149" max="6149" width="13.75" style="50" bestFit="1" customWidth="1"/>
    <col min="6150" max="6150" width="14.375" style="50" customWidth="1"/>
    <col min="6151" max="6151" width="10.125" style="50" customWidth="1"/>
    <col min="6152" max="6153" width="8.375" style="50" customWidth="1"/>
    <col min="6154" max="6154" width="9" style="50"/>
    <col min="6155" max="6155" width="9.625" style="50" bestFit="1" customWidth="1"/>
    <col min="6156" max="6156" width="9" style="50"/>
    <col min="6157" max="6157" width="9.75" style="50" bestFit="1" customWidth="1"/>
    <col min="6158" max="6158" width="14.875" style="50" bestFit="1" customWidth="1"/>
    <col min="6159" max="6400" width="9" style="50"/>
    <col min="6401" max="6401" width="12.875" style="50" customWidth="1"/>
    <col min="6402" max="6402" width="12.375" style="50" customWidth="1"/>
    <col min="6403" max="6403" width="19.125" style="50" customWidth="1"/>
    <col min="6404" max="6404" width="14.375" style="50" customWidth="1"/>
    <col min="6405" max="6405" width="13.75" style="50" bestFit="1" customWidth="1"/>
    <col min="6406" max="6406" width="14.375" style="50" customWidth="1"/>
    <col min="6407" max="6407" width="10.125" style="50" customWidth="1"/>
    <col min="6408" max="6409" width="8.375" style="50" customWidth="1"/>
    <col min="6410" max="6410" width="9" style="50"/>
    <col min="6411" max="6411" width="9.625" style="50" bestFit="1" customWidth="1"/>
    <col min="6412" max="6412" width="9" style="50"/>
    <col min="6413" max="6413" width="9.75" style="50" bestFit="1" customWidth="1"/>
    <col min="6414" max="6414" width="14.875" style="50" bestFit="1" customWidth="1"/>
    <col min="6415" max="6656" width="9" style="50"/>
    <col min="6657" max="6657" width="12.875" style="50" customWidth="1"/>
    <col min="6658" max="6658" width="12.375" style="50" customWidth="1"/>
    <col min="6659" max="6659" width="19.125" style="50" customWidth="1"/>
    <col min="6660" max="6660" width="14.375" style="50" customWidth="1"/>
    <col min="6661" max="6661" width="13.75" style="50" bestFit="1" customWidth="1"/>
    <col min="6662" max="6662" width="14.375" style="50" customWidth="1"/>
    <col min="6663" max="6663" width="10.125" style="50" customWidth="1"/>
    <col min="6664" max="6665" width="8.375" style="50" customWidth="1"/>
    <col min="6666" max="6666" width="9" style="50"/>
    <col min="6667" max="6667" width="9.625" style="50" bestFit="1" customWidth="1"/>
    <col min="6668" max="6668" width="9" style="50"/>
    <col min="6669" max="6669" width="9.75" style="50" bestFit="1" customWidth="1"/>
    <col min="6670" max="6670" width="14.875" style="50" bestFit="1" customWidth="1"/>
    <col min="6671" max="6912" width="9" style="50"/>
    <col min="6913" max="6913" width="12.875" style="50" customWidth="1"/>
    <col min="6914" max="6914" width="12.375" style="50" customWidth="1"/>
    <col min="6915" max="6915" width="19.125" style="50" customWidth="1"/>
    <col min="6916" max="6916" width="14.375" style="50" customWidth="1"/>
    <col min="6917" max="6917" width="13.75" style="50" bestFit="1" customWidth="1"/>
    <col min="6918" max="6918" width="14.375" style="50" customWidth="1"/>
    <col min="6919" max="6919" width="10.125" style="50" customWidth="1"/>
    <col min="6920" max="6921" width="8.375" style="50" customWidth="1"/>
    <col min="6922" max="6922" width="9" style="50"/>
    <col min="6923" max="6923" width="9.625" style="50" bestFit="1" customWidth="1"/>
    <col min="6924" max="6924" width="9" style="50"/>
    <col min="6925" max="6925" width="9.75" style="50" bestFit="1" customWidth="1"/>
    <col min="6926" max="6926" width="14.875" style="50" bestFit="1" customWidth="1"/>
    <col min="6927" max="7168" width="9" style="50"/>
    <col min="7169" max="7169" width="12.875" style="50" customWidth="1"/>
    <col min="7170" max="7170" width="12.375" style="50" customWidth="1"/>
    <col min="7171" max="7171" width="19.125" style="50" customWidth="1"/>
    <col min="7172" max="7172" width="14.375" style="50" customWidth="1"/>
    <col min="7173" max="7173" width="13.75" style="50" bestFit="1" customWidth="1"/>
    <col min="7174" max="7174" width="14.375" style="50" customWidth="1"/>
    <col min="7175" max="7175" width="10.125" style="50" customWidth="1"/>
    <col min="7176" max="7177" width="8.375" style="50" customWidth="1"/>
    <col min="7178" max="7178" width="9" style="50"/>
    <col min="7179" max="7179" width="9.625" style="50" bestFit="1" customWidth="1"/>
    <col min="7180" max="7180" width="9" style="50"/>
    <col min="7181" max="7181" width="9.75" style="50" bestFit="1" customWidth="1"/>
    <col min="7182" max="7182" width="14.875" style="50" bestFit="1" customWidth="1"/>
    <col min="7183" max="7424" width="9" style="50"/>
    <col min="7425" max="7425" width="12.875" style="50" customWidth="1"/>
    <col min="7426" max="7426" width="12.375" style="50" customWidth="1"/>
    <col min="7427" max="7427" width="19.125" style="50" customWidth="1"/>
    <col min="7428" max="7428" width="14.375" style="50" customWidth="1"/>
    <col min="7429" max="7429" width="13.75" style="50" bestFit="1" customWidth="1"/>
    <col min="7430" max="7430" width="14.375" style="50" customWidth="1"/>
    <col min="7431" max="7431" width="10.125" style="50" customWidth="1"/>
    <col min="7432" max="7433" width="8.375" style="50" customWidth="1"/>
    <col min="7434" max="7434" width="9" style="50"/>
    <col min="7435" max="7435" width="9.625" style="50" bestFit="1" customWidth="1"/>
    <col min="7436" max="7436" width="9" style="50"/>
    <col min="7437" max="7437" width="9.75" style="50" bestFit="1" customWidth="1"/>
    <col min="7438" max="7438" width="14.875" style="50" bestFit="1" customWidth="1"/>
    <col min="7439" max="7680" width="9" style="50"/>
    <col min="7681" max="7681" width="12.875" style="50" customWidth="1"/>
    <col min="7682" max="7682" width="12.375" style="50" customWidth="1"/>
    <col min="7683" max="7683" width="19.125" style="50" customWidth="1"/>
    <col min="7684" max="7684" width="14.375" style="50" customWidth="1"/>
    <col min="7685" max="7685" width="13.75" style="50" bestFit="1" customWidth="1"/>
    <col min="7686" max="7686" width="14.375" style="50" customWidth="1"/>
    <col min="7687" max="7687" width="10.125" style="50" customWidth="1"/>
    <col min="7688" max="7689" width="8.375" style="50" customWidth="1"/>
    <col min="7690" max="7690" width="9" style="50"/>
    <col min="7691" max="7691" width="9.625" style="50" bestFit="1" customWidth="1"/>
    <col min="7692" max="7692" width="9" style="50"/>
    <col min="7693" max="7693" width="9.75" style="50" bestFit="1" customWidth="1"/>
    <col min="7694" max="7694" width="14.875" style="50" bestFit="1" customWidth="1"/>
    <col min="7695" max="7936" width="9" style="50"/>
    <col min="7937" max="7937" width="12.875" style="50" customWidth="1"/>
    <col min="7938" max="7938" width="12.375" style="50" customWidth="1"/>
    <col min="7939" max="7939" width="19.125" style="50" customWidth="1"/>
    <col min="7940" max="7940" width="14.375" style="50" customWidth="1"/>
    <col min="7941" max="7941" width="13.75" style="50" bestFit="1" customWidth="1"/>
    <col min="7942" max="7942" width="14.375" style="50" customWidth="1"/>
    <col min="7943" max="7943" width="10.125" style="50" customWidth="1"/>
    <col min="7944" max="7945" width="8.375" style="50" customWidth="1"/>
    <col min="7946" max="7946" width="9" style="50"/>
    <col min="7947" max="7947" width="9.625" style="50" bestFit="1" customWidth="1"/>
    <col min="7948" max="7948" width="9" style="50"/>
    <col min="7949" max="7949" width="9.75" style="50" bestFit="1" customWidth="1"/>
    <col min="7950" max="7950" width="14.875" style="50" bestFit="1" customWidth="1"/>
    <col min="7951" max="8192" width="9" style="50"/>
    <col min="8193" max="8193" width="12.875" style="50" customWidth="1"/>
    <col min="8194" max="8194" width="12.375" style="50" customWidth="1"/>
    <col min="8195" max="8195" width="19.125" style="50" customWidth="1"/>
    <col min="8196" max="8196" width="14.375" style="50" customWidth="1"/>
    <col min="8197" max="8197" width="13.75" style="50" bestFit="1" customWidth="1"/>
    <col min="8198" max="8198" width="14.375" style="50" customWidth="1"/>
    <col min="8199" max="8199" width="10.125" style="50" customWidth="1"/>
    <col min="8200" max="8201" width="8.375" style="50" customWidth="1"/>
    <col min="8202" max="8202" width="9" style="50"/>
    <col min="8203" max="8203" width="9.625" style="50" bestFit="1" customWidth="1"/>
    <col min="8204" max="8204" width="9" style="50"/>
    <col min="8205" max="8205" width="9.75" style="50" bestFit="1" customWidth="1"/>
    <col min="8206" max="8206" width="14.875" style="50" bestFit="1" customWidth="1"/>
    <col min="8207" max="8448" width="9" style="50"/>
    <col min="8449" max="8449" width="12.875" style="50" customWidth="1"/>
    <col min="8450" max="8450" width="12.375" style="50" customWidth="1"/>
    <col min="8451" max="8451" width="19.125" style="50" customWidth="1"/>
    <col min="8452" max="8452" width="14.375" style="50" customWidth="1"/>
    <col min="8453" max="8453" width="13.75" style="50" bestFit="1" customWidth="1"/>
    <col min="8454" max="8454" width="14.375" style="50" customWidth="1"/>
    <col min="8455" max="8455" width="10.125" style="50" customWidth="1"/>
    <col min="8456" max="8457" width="8.375" style="50" customWidth="1"/>
    <col min="8458" max="8458" width="9" style="50"/>
    <col min="8459" max="8459" width="9.625" style="50" bestFit="1" customWidth="1"/>
    <col min="8460" max="8460" width="9" style="50"/>
    <col min="8461" max="8461" width="9.75" style="50" bestFit="1" customWidth="1"/>
    <col min="8462" max="8462" width="14.875" style="50" bestFit="1" customWidth="1"/>
    <col min="8463" max="8704" width="9" style="50"/>
    <col min="8705" max="8705" width="12.875" style="50" customWidth="1"/>
    <col min="8706" max="8706" width="12.375" style="50" customWidth="1"/>
    <col min="8707" max="8707" width="19.125" style="50" customWidth="1"/>
    <col min="8708" max="8708" width="14.375" style="50" customWidth="1"/>
    <col min="8709" max="8709" width="13.75" style="50" bestFit="1" customWidth="1"/>
    <col min="8710" max="8710" width="14.375" style="50" customWidth="1"/>
    <col min="8711" max="8711" width="10.125" style="50" customWidth="1"/>
    <col min="8712" max="8713" width="8.375" style="50" customWidth="1"/>
    <col min="8714" max="8714" width="9" style="50"/>
    <col min="8715" max="8715" width="9.625" style="50" bestFit="1" customWidth="1"/>
    <col min="8716" max="8716" width="9" style="50"/>
    <col min="8717" max="8717" width="9.75" style="50" bestFit="1" customWidth="1"/>
    <col min="8718" max="8718" width="14.875" style="50" bestFit="1" customWidth="1"/>
    <col min="8719" max="8960" width="9" style="50"/>
    <col min="8961" max="8961" width="12.875" style="50" customWidth="1"/>
    <col min="8962" max="8962" width="12.375" style="50" customWidth="1"/>
    <col min="8963" max="8963" width="19.125" style="50" customWidth="1"/>
    <col min="8964" max="8964" width="14.375" style="50" customWidth="1"/>
    <col min="8965" max="8965" width="13.75" style="50" bestFit="1" customWidth="1"/>
    <col min="8966" max="8966" width="14.375" style="50" customWidth="1"/>
    <col min="8967" max="8967" width="10.125" style="50" customWidth="1"/>
    <col min="8968" max="8969" width="8.375" style="50" customWidth="1"/>
    <col min="8970" max="8970" width="9" style="50"/>
    <col min="8971" max="8971" width="9.625" style="50" bestFit="1" customWidth="1"/>
    <col min="8972" max="8972" width="9" style="50"/>
    <col min="8973" max="8973" width="9.75" style="50" bestFit="1" customWidth="1"/>
    <col min="8974" max="8974" width="14.875" style="50" bestFit="1" customWidth="1"/>
    <col min="8975" max="9216" width="9" style="50"/>
    <col min="9217" max="9217" width="12.875" style="50" customWidth="1"/>
    <col min="9218" max="9218" width="12.375" style="50" customWidth="1"/>
    <col min="9219" max="9219" width="19.125" style="50" customWidth="1"/>
    <col min="9220" max="9220" width="14.375" style="50" customWidth="1"/>
    <col min="9221" max="9221" width="13.75" style="50" bestFit="1" customWidth="1"/>
    <col min="9222" max="9222" width="14.375" style="50" customWidth="1"/>
    <col min="9223" max="9223" width="10.125" style="50" customWidth="1"/>
    <col min="9224" max="9225" width="8.375" style="50" customWidth="1"/>
    <col min="9226" max="9226" width="9" style="50"/>
    <col min="9227" max="9227" width="9.625" style="50" bestFit="1" customWidth="1"/>
    <col min="9228" max="9228" width="9" style="50"/>
    <col min="9229" max="9229" width="9.75" style="50" bestFit="1" customWidth="1"/>
    <col min="9230" max="9230" width="14.875" style="50" bestFit="1" customWidth="1"/>
    <col min="9231" max="9472" width="9" style="50"/>
    <col min="9473" max="9473" width="12.875" style="50" customWidth="1"/>
    <col min="9474" max="9474" width="12.375" style="50" customWidth="1"/>
    <col min="9475" max="9475" width="19.125" style="50" customWidth="1"/>
    <col min="9476" max="9476" width="14.375" style="50" customWidth="1"/>
    <col min="9477" max="9477" width="13.75" style="50" bestFit="1" customWidth="1"/>
    <col min="9478" max="9478" width="14.375" style="50" customWidth="1"/>
    <col min="9479" max="9479" width="10.125" style="50" customWidth="1"/>
    <col min="9480" max="9481" width="8.375" style="50" customWidth="1"/>
    <col min="9482" max="9482" width="9" style="50"/>
    <col min="9483" max="9483" width="9.625" style="50" bestFit="1" customWidth="1"/>
    <col min="9484" max="9484" width="9" style="50"/>
    <col min="9485" max="9485" width="9.75" style="50" bestFit="1" customWidth="1"/>
    <col min="9486" max="9486" width="14.875" style="50" bestFit="1" customWidth="1"/>
    <col min="9487" max="9728" width="9" style="50"/>
    <col min="9729" max="9729" width="12.875" style="50" customWidth="1"/>
    <col min="9730" max="9730" width="12.375" style="50" customWidth="1"/>
    <col min="9731" max="9731" width="19.125" style="50" customWidth="1"/>
    <col min="9732" max="9732" width="14.375" style="50" customWidth="1"/>
    <col min="9733" max="9733" width="13.75" style="50" bestFit="1" customWidth="1"/>
    <col min="9734" max="9734" width="14.375" style="50" customWidth="1"/>
    <col min="9735" max="9735" width="10.125" style="50" customWidth="1"/>
    <col min="9736" max="9737" width="8.375" style="50" customWidth="1"/>
    <col min="9738" max="9738" width="9" style="50"/>
    <col min="9739" max="9739" width="9.625" style="50" bestFit="1" customWidth="1"/>
    <col min="9740" max="9740" width="9" style="50"/>
    <col min="9741" max="9741" width="9.75" style="50" bestFit="1" customWidth="1"/>
    <col min="9742" max="9742" width="14.875" style="50" bestFit="1" customWidth="1"/>
    <col min="9743" max="9984" width="9" style="50"/>
    <col min="9985" max="9985" width="12.875" style="50" customWidth="1"/>
    <col min="9986" max="9986" width="12.375" style="50" customWidth="1"/>
    <col min="9987" max="9987" width="19.125" style="50" customWidth="1"/>
    <col min="9988" max="9988" width="14.375" style="50" customWidth="1"/>
    <col min="9989" max="9989" width="13.75" style="50" bestFit="1" customWidth="1"/>
    <col min="9990" max="9990" width="14.375" style="50" customWidth="1"/>
    <col min="9991" max="9991" width="10.125" style="50" customWidth="1"/>
    <col min="9992" max="9993" width="8.375" style="50" customWidth="1"/>
    <col min="9994" max="9994" width="9" style="50"/>
    <col min="9995" max="9995" width="9.625" style="50" bestFit="1" customWidth="1"/>
    <col min="9996" max="9996" width="9" style="50"/>
    <col min="9997" max="9997" width="9.75" style="50" bestFit="1" customWidth="1"/>
    <col min="9998" max="9998" width="14.875" style="50" bestFit="1" customWidth="1"/>
    <col min="9999" max="10240" width="9" style="50"/>
    <col min="10241" max="10241" width="12.875" style="50" customWidth="1"/>
    <col min="10242" max="10242" width="12.375" style="50" customWidth="1"/>
    <col min="10243" max="10243" width="19.125" style="50" customWidth="1"/>
    <col min="10244" max="10244" width="14.375" style="50" customWidth="1"/>
    <col min="10245" max="10245" width="13.75" style="50" bestFit="1" customWidth="1"/>
    <col min="10246" max="10246" width="14.375" style="50" customWidth="1"/>
    <col min="10247" max="10247" width="10.125" style="50" customWidth="1"/>
    <col min="10248" max="10249" width="8.375" style="50" customWidth="1"/>
    <col min="10250" max="10250" width="9" style="50"/>
    <col min="10251" max="10251" width="9.625" style="50" bestFit="1" customWidth="1"/>
    <col min="10252" max="10252" width="9" style="50"/>
    <col min="10253" max="10253" width="9.75" style="50" bestFit="1" customWidth="1"/>
    <col min="10254" max="10254" width="14.875" style="50" bestFit="1" customWidth="1"/>
    <col min="10255" max="10496" width="9" style="50"/>
    <col min="10497" max="10497" width="12.875" style="50" customWidth="1"/>
    <col min="10498" max="10498" width="12.375" style="50" customWidth="1"/>
    <col min="10499" max="10499" width="19.125" style="50" customWidth="1"/>
    <col min="10500" max="10500" width="14.375" style="50" customWidth="1"/>
    <col min="10501" max="10501" width="13.75" style="50" bestFit="1" customWidth="1"/>
    <col min="10502" max="10502" width="14.375" style="50" customWidth="1"/>
    <col min="10503" max="10503" width="10.125" style="50" customWidth="1"/>
    <col min="10504" max="10505" width="8.375" style="50" customWidth="1"/>
    <col min="10506" max="10506" width="9" style="50"/>
    <col min="10507" max="10507" width="9.625" style="50" bestFit="1" customWidth="1"/>
    <col min="10508" max="10508" width="9" style="50"/>
    <col min="10509" max="10509" width="9.75" style="50" bestFit="1" customWidth="1"/>
    <col min="10510" max="10510" width="14.875" style="50" bestFit="1" customWidth="1"/>
    <col min="10511" max="10752" width="9" style="50"/>
    <col min="10753" max="10753" width="12.875" style="50" customWidth="1"/>
    <col min="10754" max="10754" width="12.375" style="50" customWidth="1"/>
    <col min="10755" max="10755" width="19.125" style="50" customWidth="1"/>
    <col min="10756" max="10756" width="14.375" style="50" customWidth="1"/>
    <col min="10757" max="10757" width="13.75" style="50" bestFit="1" customWidth="1"/>
    <col min="10758" max="10758" width="14.375" style="50" customWidth="1"/>
    <col min="10759" max="10759" width="10.125" style="50" customWidth="1"/>
    <col min="10760" max="10761" width="8.375" style="50" customWidth="1"/>
    <col min="10762" max="10762" width="9" style="50"/>
    <col min="10763" max="10763" width="9.625" style="50" bestFit="1" customWidth="1"/>
    <col min="10764" max="10764" width="9" style="50"/>
    <col min="10765" max="10765" width="9.75" style="50" bestFit="1" customWidth="1"/>
    <col min="10766" max="10766" width="14.875" style="50" bestFit="1" customWidth="1"/>
    <col min="10767" max="11008" width="9" style="50"/>
    <col min="11009" max="11009" width="12.875" style="50" customWidth="1"/>
    <col min="11010" max="11010" width="12.375" style="50" customWidth="1"/>
    <col min="11011" max="11011" width="19.125" style="50" customWidth="1"/>
    <col min="11012" max="11012" width="14.375" style="50" customWidth="1"/>
    <col min="11013" max="11013" width="13.75" style="50" bestFit="1" customWidth="1"/>
    <col min="11014" max="11014" width="14.375" style="50" customWidth="1"/>
    <col min="11015" max="11015" width="10.125" style="50" customWidth="1"/>
    <col min="11016" max="11017" width="8.375" style="50" customWidth="1"/>
    <col min="11018" max="11018" width="9" style="50"/>
    <col min="11019" max="11019" width="9.625" style="50" bestFit="1" customWidth="1"/>
    <col min="11020" max="11020" width="9" style="50"/>
    <col min="11021" max="11021" width="9.75" style="50" bestFit="1" customWidth="1"/>
    <col min="11022" max="11022" width="14.875" style="50" bestFit="1" customWidth="1"/>
    <col min="11023" max="11264" width="9" style="50"/>
    <col min="11265" max="11265" width="12.875" style="50" customWidth="1"/>
    <col min="11266" max="11266" width="12.375" style="50" customWidth="1"/>
    <col min="11267" max="11267" width="19.125" style="50" customWidth="1"/>
    <col min="11268" max="11268" width="14.375" style="50" customWidth="1"/>
    <col min="11269" max="11269" width="13.75" style="50" bestFit="1" customWidth="1"/>
    <col min="11270" max="11270" width="14.375" style="50" customWidth="1"/>
    <col min="11271" max="11271" width="10.125" style="50" customWidth="1"/>
    <col min="11272" max="11273" width="8.375" style="50" customWidth="1"/>
    <col min="11274" max="11274" width="9" style="50"/>
    <col min="11275" max="11275" width="9.625" style="50" bestFit="1" customWidth="1"/>
    <col min="11276" max="11276" width="9" style="50"/>
    <col min="11277" max="11277" width="9.75" style="50" bestFit="1" customWidth="1"/>
    <col min="11278" max="11278" width="14.875" style="50" bestFit="1" customWidth="1"/>
    <col min="11279" max="11520" width="9" style="50"/>
    <col min="11521" max="11521" width="12.875" style="50" customWidth="1"/>
    <col min="11522" max="11522" width="12.375" style="50" customWidth="1"/>
    <col min="11523" max="11523" width="19.125" style="50" customWidth="1"/>
    <col min="11524" max="11524" width="14.375" style="50" customWidth="1"/>
    <col min="11525" max="11525" width="13.75" style="50" bestFit="1" customWidth="1"/>
    <col min="11526" max="11526" width="14.375" style="50" customWidth="1"/>
    <col min="11527" max="11527" width="10.125" style="50" customWidth="1"/>
    <col min="11528" max="11529" width="8.375" style="50" customWidth="1"/>
    <col min="11530" max="11530" width="9" style="50"/>
    <col min="11531" max="11531" width="9.625" style="50" bestFit="1" customWidth="1"/>
    <col min="11532" max="11532" width="9" style="50"/>
    <col min="11533" max="11533" width="9.75" style="50" bestFit="1" customWidth="1"/>
    <col min="11534" max="11534" width="14.875" style="50" bestFit="1" customWidth="1"/>
    <col min="11535" max="11776" width="9" style="50"/>
    <col min="11777" max="11777" width="12.875" style="50" customWidth="1"/>
    <col min="11778" max="11778" width="12.375" style="50" customWidth="1"/>
    <col min="11779" max="11779" width="19.125" style="50" customWidth="1"/>
    <col min="11780" max="11780" width="14.375" style="50" customWidth="1"/>
    <col min="11781" max="11781" width="13.75" style="50" bestFit="1" customWidth="1"/>
    <col min="11782" max="11782" width="14.375" style="50" customWidth="1"/>
    <col min="11783" max="11783" width="10.125" style="50" customWidth="1"/>
    <col min="11784" max="11785" width="8.375" style="50" customWidth="1"/>
    <col min="11786" max="11786" width="9" style="50"/>
    <col min="11787" max="11787" width="9.625" style="50" bestFit="1" customWidth="1"/>
    <col min="11788" max="11788" width="9" style="50"/>
    <col min="11789" max="11789" width="9.75" style="50" bestFit="1" customWidth="1"/>
    <col min="11790" max="11790" width="14.875" style="50" bestFit="1" customWidth="1"/>
    <col min="11791" max="12032" width="9" style="50"/>
    <col min="12033" max="12033" width="12.875" style="50" customWidth="1"/>
    <col min="12034" max="12034" width="12.375" style="50" customWidth="1"/>
    <col min="12035" max="12035" width="19.125" style="50" customWidth="1"/>
    <col min="12036" max="12036" width="14.375" style="50" customWidth="1"/>
    <col min="12037" max="12037" width="13.75" style="50" bestFit="1" customWidth="1"/>
    <col min="12038" max="12038" width="14.375" style="50" customWidth="1"/>
    <col min="12039" max="12039" width="10.125" style="50" customWidth="1"/>
    <col min="12040" max="12041" width="8.375" style="50" customWidth="1"/>
    <col min="12042" max="12042" width="9" style="50"/>
    <col min="12043" max="12043" width="9.625" style="50" bestFit="1" customWidth="1"/>
    <col min="12044" max="12044" width="9" style="50"/>
    <col min="12045" max="12045" width="9.75" style="50" bestFit="1" customWidth="1"/>
    <col min="12046" max="12046" width="14.875" style="50" bestFit="1" customWidth="1"/>
    <col min="12047" max="12288" width="9" style="50"/>
    <col min="12289" max="12289" width="12.875" style="50" customWidth="1"/>
    <col min="12290" max="12290" width="12.375" style="50" customWidth="1"/>
    <col min="12291" max="12291" width="19.125" style="50" customWidth="1"/>
    <col min="12292" max="12292" width="14.375" style="50" customWidth="1"/>
    <col min="12293" max="12293" width="13.75" style="50" bestFit="1" customWidth="1"/>
    <col min="12294" max="12294" width="14.375" style="50" customWidth="1"/>
    <col min="12295" max="12295" width="10.125" style="50" customWidth="1"/>
    <col min="12296" max="12297" width="8.375" style="50" customWidth="1"/>
    <col min="12298" max="12298" width="9" style="50"/>
    <col min="12299" max="12299" width="9.625" style="50" bestFit="1" customWidth="1"/>
    <col min="12300" max="12300" width="9" style="50"/>
    <col min="12301" max="12301" width="9.75" style="50" bestFit="1" customWidth="1"/>
    <col min="12302" max="12302" width="14.875" style="50" bestFit="1" customWidth="1"/>
    <col min="12303" max="12544" width="9" style="50"/>
    <col min="12545" max="12545" width="12.875" style="50" customWidth="1"/>
    <col min="12546" max="12546" width="12.375" style="50" customWidth="1"/>
    <col min="12547" max="12547" width="19.125" style="50" customWidth="1"/>
    <col min="12548" max="12548" width="14.375" style="50" customWidth="1"/>
    <col min="12549" max="12549" width="13.75" style="50" bestFit="1" customWidth="1"/>
    <col min="12550" max="12550" width="14.375" style="50" customWidth="1"/>
    <col min="12551" max="12551" width="10.125" style="50" customWidth="1"/>
    <col min="12552" max="12553" width="8.375" style="50" customWidth="1"/>
    <col min="12554" max="12554" width="9" style="50"/>
    <col min="12555" max="12555" width="9.625" style="50" bestFit="1" customWidth="1"/>
    <col min="12556" max="12556" width="9" style="50"/>
    <col min="12557" max="12557" width="9.75" style="50" bestFit="1" customWidth="1"/>
    <col min="12558" max="12558" width="14.875" style="50" bestFit="1" customWidth="1"/>
    <col min="12559" max="12800" width="9" style="50"/>
    <col min="12801" max="12801" width="12.875" style="50" customWidth="1"/>
    <col min="12802" max="12802" width="12.375" style="50" customWidth="1"/>
    <col min="12803" max="12803" width="19.125" style="50" customWidth="1"/>
    <col min="12804" max="12804" width="14.375" style="50" customWidth="1"/>
    <col min="12805" max="12805" width="13.75" style="50" bestFit="1" customWidth="1"/>
    <col min="12806" max="12806" width="14.375" style="50" customWidth="1"/>
    <col min="12807" max="12807" width="10.125" style="50" customWidth="1"/>
    <col min="12808" max="12809" width="8.375" style="50" customWidth="1"/>
    <col min="12810" max="12810" width="9" style="50"/>
    <col min="12811" max="12811" width="9.625" style="50" bestFit="1" customWidth="1"/>
    <col min="12812" max="12812" width="9" style="50"/>
    <col min="12813" max="12813" width="9.75" style="50" bestFit="1" customWidth="1"/>
    <col min="12814" max="12814" width="14.875" style="50" bestFit="1" customWidth="1"/>
    <col min="12815" max="13056" width="9" style="50"/>
    <col min="13057" max="13057" width="12.875" style="50" customWidth="1"/>
    <col min="13058" max="13058" width="12.375" style="50" customWidth="1"/>
    <col min="13059" max="13059" width="19.125" style="50" customWidth="1"/>
    <col min="13060" max="13060" width="14.375" style="50" customWidth="1"/>
    <col min="13061" max="13061" width="13.75" style="50" bestFit="1" customWidth="1"/>
    <col min="13062" max="13062" width="14.375" style="50" customWidth="1"/>
    <col min="13063" max="13063" width="10.125" style="50" customWidth="1"/>
    <col min="13064" max="13065" width="8.375" style="50" customWidth="1"/>
    <col min="13066" max="13066" width="9" style="50"/>
    <col min="13067" max="13067" width="9.625" style="50" bestFit="1" customWidth="1"/>
    <col min="13068" max="13068" width="9" style="50"/>
    <col min="13069" max="13069" width="9.75" style="50" bestFit="1" customWidth="1"/>
    <col min="13070" max="13070" width="14.875" style="50" bestFit="1" customWidth="1"/>
    <col min="13071" max="13312" width="9" style="50"/>
    <col min="13313" max="13313" width="12.875" style="50" customWidth="1"/>
    <col min="13314" max="13314" width="12.375" style="50" customWidth="1"/>
    <col min="13315" max="13315" width="19.125" style="50" customWidth="1"/>
    <col min="13316" max="13316" width="14.375" style="50" customWidth="1"/>
    <col min="13317" max="13317" width="13.75" style="50" bestFit="1" customWidth="1"/>
    <col min="13318" max="13318" width="14.375" style="50" customWidth="1"/>
    <col min="13319" max="13319" width="10.125" style="50" customWidth="1"/>
    <col min="13320" max="13321" width="8.375" style="50" customWidth="1"/>
    <col min="13322" max="13322" width="9" style="50"/>
    <col min="13323" max="13323" width="9.625" style="50" bestFit="1" customWidth="1"/>
    <col min="13324" max="13324" width="9" style="50"/>
    <col min="13325" max="13325" width="9.75" style="50" bestFit="1" customWidth="1"/>
    <col min="13326" max="13326" width="14.875" style="50" bestFit="1" customWidth="1"/>
    <col min="13327" max="13568" width="9" style="50"/>
    <col min="13569" max="13569" width="12.875" style="50" customWidth="1"/>
    <col min="13570" max="13570" width="12.375" style="50" customWidth="1"/>
    <col min="13571" max="13571" width="19.125" style="50" customWidth="1"/>
    <col min="13572" max="13572" width="14.375" style="50" customWidth="1"/>
    <col min="13573" max="13573" width="13.75" style="50" bestFit="1" customWidth="1"/>
    <col min="13574" max="13574" width="14.375" style="50" customWidth="1"/>
    <col min="13575" max="13575" width="10.125" style="50" customWidth="1"/>
    <col min="13576" max="13577" width="8.375" style="50" customWidth="1"/>
    <col min="13578" max="13578" width="9" style="50"/>
    <col min="13579" max="13579" width="9.625" style="50" bestFit="1" customWidth="1"/>
    <col min="13580" max="13580" width="9" style="50"/>
    <col min="13581" max="13581" width="9.75" style="50" bestFit="1" customWidth="1"/>
    <col min="13582" max="13582" width="14.875" style="50" bestFit="1" customWidth="1"/>
    <col min="13583" max="13824" width="9" style="50"/>
    <col min="13825" max="13825" width="12.875" style="50" customWidth="1"/>
    <col min="13826" max="13826" width="12.375" style="50" customWidth="1"/>
    <col min="13827" max="13827" width="19.125" style="50" customWidth="1"/>
    <col min="13828" max="13828" width="14.375" style="50" customWidth="1"/>
    <col min="13829" max="13829" width="13.75" style="50" bestFit="1" customWidth="1"/>
    <col min="13830" max="13830" width="14.375" style="50" customWidth="1"/>
    <col min="13831" max="13831" width="10.125" style="50" customWidth="1"/>
    <col min="13832" max="13833" width="8.375" style="50" customWidth="1"/>
    <col min="13834" max="13834" width="9" style="50"/>
    <col min="13835" max="13835" width="9.625" style="50" bestFit="1" customWidth="1"/>
    <col min="13836" max="13836" width="9" style="50"/>
    <col min="13837" max="13837" width="9.75" style="50" bestFit="1" customWidth="1"/>
    <col min="13838" max="13838" width="14.875" style="50" bestFit="1" customWidth="1"/>
    <col min="13839" max="14080" width="9" style="50"/>
    <col min="14081" max="14081" width="12.875" style="50" customWidth="1"/>
    <col min="14082" max="14082" width="12.375" style="50" customWidth="1"/>
    <col min="14083" max="14083" width="19.125" style="50" customWidth="1"/>
    <col min="14084" max="14084" width="14.375" style="50" customWidth="1"/>
    <col min="14085" max="14085" width="13.75" style="50" bestFit="1" customWidth="1"/>
    <col min="14086" max="14086" width="14.375" style="50" customWidth="1"/>
    <col min="14087" max="14087" width="10.125" style="50" customWidth="1"/>
    <col min="14088" max="14089" width="8.375" style="50" customWidth="1"/>
    <col min="14090" max="14090" width="9" style="50"/>
    <col min="14091" max="14091" width="9.625" style="50" bestFit="1" customWidth="1"/>
    <col min="14092" max="14092" width="9" style="50"/>
    <col min="14093" max="14093" width="9.75" style="50" bestFit="1" customWidth="1"/>
    <col min="14094" max="14094" width="14.875" style="50" bestFit="1" customWidth="1"/>
    <col min="14095" max="14336" width="9" style="50"/>
    <col min="14337" max="14337" width="12.875" style="50" customWidth="1"/>
    <col min="14338" max="14338" width="12.375" style="50" customWidth="1"/>
    <col min="14339" max="14339" width="19.125" style="50" customWidth="1"/>
    <col min="14340" max="14340" width="14.375" style="50" customWidth="1"/>
    <col min="14341" max="14341" width="13.75" style="50" bestFit="1" customWidth="1"/>
    <col min="14342" max="14342" width="14.375" style="50" customWidth="1"/>
    <col min="14343" max="14343" width="10.125" style="50" customWidth="1"/>
    <col min="14344" max="14345" width="8.375" style="50" customWidth="1"/>
    <col min="14346" max="14346" width="9" style="50"/>
    <col min="14347" max="14347" width="9.625" style="50" bestFit="1" customWidth="1"/>
    <col min="14348" max="14348" width="9" style="50"/>
    <col min="14349" max="14349" width="9.75" style="50" bestFit="1" customWidth="1"/>
    <col min="14350" max="14350" width="14.875" style="50" bestFit="1" customWidth="1"/>
    <col min="14351" max="14592" width="9" style="50"/>
    <col min="14593" max="14593" width="12.875" style="50" customWidth="1"/>
    <col min="14594" max="14594" width="12.375" style="50" customWidth="1"/>
    <col min="14595" max="14595" width="19.125" style="50" customWidth="1"/>
    <col min="14596" max="14596" width="14.375" style="50" customWidth="1"/>
    <col min="14597" max="14597" width="13.75" style="50" bestFit="1" customWidth="1"/>
    <col min="14598" max="14598" width="14.375" style="50" customWidth="1"/>
    <col min="14599" max="14599" width="10.125" style="50" customWidth="1"/>
    <col min="14600" max="14601" width="8.375" style="50" customWidth="1"/>
    <col min="14602" max="14602" width="9" style="50"/>
    <col min="14603" max="14603" width="9.625" style="50" bestFit="1" customWidth="1"/>
    <col min="14604" max="14604" width="9" style="50"/>
    <col min="14605" max="14605" width="9.75" style="50" bestFit="1" customWidth="1"/>
    <col min="14606" max="14606" width="14.875" style="50" bestFit="1" customWidth="1"/>
    <col min="14607" max="14848" width="9" style="50"/>
    <col min="14849" max="14849" width="12.875" style="50" customWidth="1"/>
    <col min="14850" max="14850" width="12.375" style="50" customWidth="1"/>
    <col min="14851" max="14851" width="19.125" style="50" customWidth="1"/>
    <col min="14852" max="14852" width="14.375" style="50" customWidth="1"/>
    <col min="14853" max="14853" width="13.75" style="50" bestFit="1" customWidth="1"/>
    <col min="14854" max="14854" width="14.375" style="50" customWidth="1"/>
    <col min="14855" max="14855" width="10.125" style="50" customWidth="1"/>
    <col min="14856" max="14857" width="8.375" style="50" customWidth="1"/>
    <col min="14858" max="14858" width="9" style="50"/>
    <col min="14859" max="14859" width="9.625" style="50" bestFit="1" customWidth="1"/>
    <col min="14860" max="14860" width="9" style="50"/>
    <col min="14861" max="14861" width="9.75" style="50" bestFit="1" customWidth="1"/>
    <col min="14862" max="14862" width="14.875" style="50" bestFit="1" customWidth="1"/>
    <col min="14863" max="15104" width="9" style="50"/>
    <col min="15105" max="15105" width="12.875" style="50" customWidth="1"/>
    <col min="15106" max="15106" width="12.375" style="50" customWidth="1"/>
    <col min="15107" max="15107" width="19.125" style="50" customWidth="1"/>
    <col min="15108" max="15108" width="14.375" style="50" customWidth="1"/>
    <col min="15109" max="15109" width="13.75" style="50" bestFit="1" customWidth="1"/>
    <col min="15110" max="15110" width="14.375" style="50" customWidth="1"/>
    <col min="15111" max="15111" width="10.125" style="50" customWidth="1"/>
    <col min="15112" max="15113" width="8.375" style="50" customWidth="1"/>
    <col min="15114" max="15114" width="9" style="50"/>
    <col min="15115" max="15115" width="9.625" style="50" bestFit="1" customWidth="1"/>
    <col min="15116" max="15116" width="9" style="50"/>
    <col min="15117" max="15117" width="9.75" style="50" bestFit="1" customWidth="1"/>
    <col min="15118" max="15118" width="14.875" style="50" bestFit="1" customWidth="1"/>
    <col min="15119" max="15360" width="9" style="50"/>
    <col min="15361" max="15361" width="12.875" style="50" customWidth="1"/>
    <col min="15362" max="15362" width="12.375" style="50" customWidth="1"/>
    <col min="15363" max="15363" width="19.125" style="50" customWidth="1"/>
    <col min="15364" max="15364" width="14.375" style="50" customWidth="1"/>
    <col min="15365" max="15365" width="13.75" style="50" bestFit="1" customWidth="1"/>
    <col min="15366" max="15366" width="14.375" style="50" customWidth="1"/>
    <col min="15367" max="15367" width="10.125" style="50" customWidth="1"/>
    <col min="15368" max="15369" width="8.375" style="50" customWidth="1"/>
    <col min="15370" max="15370" width="9" style="50"/>
    <col min="15371" max="15371" width="9.625" style="50" bestFit="1" customWidth="1"/>
    <col min="15372" max="15372" width="9" style="50"/>
    <col min="15373" max="15373" width="9.75" style="50" bestFit="1" customWidth="1"/>
    <col min="15374" max="15374" width="14.875" style="50" bestFit="1" customWidth="1"/>
    <col min="15375" max="15616" width="9" style="50"/>
    <col min="15617" max="15617" width="12.875" style="50" customWidth="1"/>
    <col min="15618" max="15618" width="12.375" style="50" customWidth="1"/>
    <col min="15619" max="15619" width="19.125" style="50" customWidth="1"/>
    <col min="15620" max="15620" width="14.375" style="50" customWidth="1"/>
    <col min="15621" max="15621" width="13.75" style="50" bestFit="1" customWidth="1"/>
    <col min="15622" max="15622" width="14.375" style="50" customWidth="1"/>
    <col min="15623" max="15623" width="10.125" style="50" customWidth="1"/>
    <col min="15624" max="15625" width="8.375" style="50" customWidth="1"/>
    <col min="15626" max="15626" width="9" style="50"/>
    <col min="15627" max="15627" width="9.625" style="50" bestFit="1" customWidth="1"/>
    <col min="15628" max="15628" width="9" style="50"/>
    <col min="15629" max="15629" width="9.75" style="50" bestFit="1" customWidth="1"/>
    <col min="15630" max="15630" width="14.875" style="50" bestFit="1" customWidth="1"/>
    <col min="15631" max="15872" width="9" style="50"/>
    <col min="15873" max="15873" width="12.875" style="50" customWidth="1"/>
    <col min="15874" max="15874" width="12.375" style="50" customWidth="1"/>
    <col min="15875" max="15875" width="19.125" style="50" customWidth="1"/>
    <col min="15876" max="15876" width="14.375" style="50" customWidth="1"/>
    <col min="15877" max="15877" width="13.75" style="50" bestFit="1" customWidth="1"/>
    <col min="15878" max="15878" width="14.375" style="50" customWidth="1"/>
    <col min="15879" max="15879" width="10.125" style="50" customWidth="1"/>
    <col min="15880" max="15881" width="8.375" style="50" customWidth="1"/>
    <col min="15882" max="15882" width="9" style="50"/>
    <col min="15883" max="15883" width="9.625" style="50" bestFit="1" customWidth="1"/>
    <col min="15884" max="15884" width="9" style="50"/>
    <col min="15885" max="15885" width="9.75" style="50" bestFit="1" customWidth="1"/>
    <col min="15886" max="15886" width="14.875" style="50" bestFit="1" customWidth="1"/>
    <col min="15887" max="16128" width="9" style="50"/>
    <col min="16129" max="16129" width="12.875" style="50" customWidth="1"/>
    <col min="16130" max="16130" width="12.375" style="50" customWidth="1"/>
    <col min="16131" max="16131" width="19.125" style="50" customWidth="1"/>
    <col min="16132" max="16132" width="14.375" style="50" customWidth="1"/>
    <col min="16133" max="16133" width="13.75" style="50" bestFit="1" customWidth="1"/>
    <col min="16134" max="16134" width="14.375" style="50" customWidth="1"/>
    <col min="16135" max="16135" width="10.125" style="50" customWidth="1"/>
    <col min="16136" max="16137" width="8.375" style="50" customWidth="1"/>
    <col min="16138" max="16138" width="9" style="50"/>
    <col min="16139" max="16139" width="9.625" style="50" bestFit="1" customWidth="1"/>
    <col min="16140" max="16140" width="9" style="50"/>
    <col min="16141" max="16141" width="9.75" style="50" bestFit="1" customWidth="1"/>
    <col min="16142" max="16142" width="14.875" style="50" bestFit="1" customWidth="1"/>
    <col min="16143" max="16384" width="9" style="50"/>
  </cols>
  <sheetData>
    <row r="1" spans="1:14" ht="20.100000000000001" customHeight="1">
      <c r="D1" s="51" t="s">
        <v>43</v>
      </c>
    </row>
    <row r="2" spans="1:14" ht="20.100000000000001" customHeight="1">
      <c r="A2" s="52" t="s">
        <v>44</v>
      </c>
    </row>
    <row r="3" spans="1:14" ht="20.100000000000001" customHeight="1">
      <c r="A3" s="53" t="s">
        <v>45</v>
      </c>
      <c r="B3" s="53" t="s">
        <v>46</v>
      </c>
    </row>
    <row r="4" spans="1:14" ht="20.100000000000001" customHeight="1">
      <c r="A4" s="54" t="s">
        <v>47</v>
      </c>
      <c r="B4" s="54" t="s">
        <v>48</v>
      </c>
      <c r="C4" s="54" t="s">
        <v>49</v>
      </c>
      <c r="D4" s="54" t="s">
        <v>50</v>
      </c>
      <c r="E4" s="54" t="s">
        <v>51</v>
      </c>
      <c r="F4" s="54" t="s">
        <v>52</v>
      </c>
      <c r="G4" s="55" t="s">
        <v>53</v>
      </c>
      <c r="H4" s="18" t="s">
        <v>54</v>
      </c>
    </row>
    <row r="5" spans="1:14" ht="20.100000000000001" customHeight="1">
      <c r="A5" s="56" t="s">
        <v>55</v>
      </c>
      <c r="B5" s="57" t="s">
        <v>56</v>
      </c>
      <c r="C5" s="57" t="s">
        <v>57</v>
      </c>
      <c r="D5" s="58">
        <v>113136</v>
      </c>
      <c r="E5" s="59">
        <v>0</v>
      </c>
      <c r="F5" s="60">
        <v>36317493</v>
      </c>
      <c r="G5" s="61" t="s">
        <v>58</v>
      </c>
      <c r="H5" s="19" t="s">
        <v>59</v>
      </c>
      <c r="M5" s="20" t="s">
        <v>59</v>
      </c>
      <c r="N5" s="62">
        <f>D5</f>
        <v>113136</v>
      </c>
    </row>
    <row r="6" spans="1:14" ht="20.100000000000001" customHeight="1">
      <c r="A6" s="63" t="s">
        <v>60</v>
      </c>
      <c r="B6" s="64" t="s">
        <v>61</v>
      </c>
      <c r="C6" s="64" t="s">
        <v>62</v>
      </c>
      <c r="D6" s="65">
        <v>0</v>
      </c>
      <c r="E6" s="66">
        <v>2954000</v>
      </c>
      <c r="F6" s="67">
        <v>39271493</v>
      </c>
      <c r="G6" s="68" t="s">
        <v>58</v>
      </c>
      <c r="M6" s="20" t="s">
        <v>63</v>
      </c>
      <c r="N6" s="62">
        <f>D7+D14+D80+D81+D184+D185+D277+D278+D325+D402+D403+D418+D425</f>
        <v>2178000</v>
      </c>
    </row>
    <row r="7" spans="1:14" ht="20.100000000000001" customHeight="1">
      <c r="A7" s="69" t="s">
        <v>64</v>
      </c>
      <c r="B7" s="70" t="s">
        <v>65</v>
      </c>
      <c r="C7" s="70" t="s">
        <v>66</v>
      </c>
      <c r="D7" s="71">
        <v>176000</v>
      </c>
      <c r="E7" s="72">
        <v>0</v>
      </c>
      <c r="F7" s="73">
        <v>39095493</v>
      </c>
      <c r="G7" s="74" t="s">
        <v>58</v>
      </c>
      <c r="H7" s="21" t="s">
        <v>63</v>
      </c>
      <c r="M7" s="20" t="s">
        <v>67</v>
      </c>
      <c r="N7" s="62">
        <f>D12+D252+D269+D400+D424</f>
        <v>273500000</v>
      </c>
    </row>
    <row r="8" spans="1:14" ht="20.100000000000001" customHeight="1">
      <c r="A8" s="63" t="s">
        <v>68</v>
      </c>
      <c r="B8" s="64" t="s">
        <v>65</v>
      </c>
      <c r="C8" s="64" t="s">
        <v>69</v>
      </c>
      <c r="D8" s="67">
        <v>40000000</v>
      </c>
      <c r="E8" s="65">
        <v>0</v>
      </c>
      <c r="F8" s="75">
        <v>-904507</v>
      </c>
      <c r="G8" s="68" t="s">
        <v>58</v>
      </c>
      <c r="M8" s="20" t="s">
        <v>70</v>
      </c>
      <c r="N8" s="62">
        <f>D13+D95+D96+D97+D98+D99+D100+D101+D102+D103+D104+D105+D191+D92</f>
        <v>30882510</v>
      </c>
    </row>
    <row r="9" spans="1:14" ht="20.100000000000001" customHeight="1">
      <c r="A9" s="63" t="s">
        <v>71</v>
      </c>
      <c r="B9" s="64" t="s">
        <v>65</v>
      </c>
      <c r="C9" s="64" t="s">
        <v>72</v>
      </c>
      <c r="D9" s="65">
        <v>0</v>
      </c>
      <c r="E9" s="66">
        <v>3500000</v>
      </c>
      <c r="F9" s="66">
        <v>2595493</v>
      </c>
      <c r="G9" s="68" t="s">
        <v>73</v>
      </c>
      <c r="M9" s="20" t="s">
        <v>74</v>
      </c>
      <c r="N9" s="62">
        <f>D18+D39+D43+D44+D45+D139+D201+D202+D203+D234+D271+D301+D308+D323+D412+D457</f>
        <v>4280000</v>
      </c>
    </row>
    <row r="10" spans="1:14" ht="20.100000000000001" customHeight="1">
      <c r="A10" s="63" t="s">
        <v>75</v>
      </c>
      <c r="B10" s="64" t="s">
        <v>65</v>
      </c>
      <c r="C10" s="64" t="s">
        <v>76</v>
      </c>
      <c r="D10" s="65">
        <v>0</v>
      </c>
      <c r="E10" s="66">
        <v>1005900</v>
      </c>
      <c r="F10" s="66">
        <v>3601393</v>
      </c>
      <c r="G10" s="68" t="s">
        <v>77</v>
      </c>
      <c r="M10" s="20" t="s">
        <v>78</v>
      </c>
      <c r="N10" s="62">
        <f>D15+D33+D50+D58+D54+D64+D71+D86+D89+D94+D111+D113+D118+D121+D137+D145+D155+D158+D164+D177+D182+D188+D192+D216+D223+D231+D235+D240+D241+D242+D245+D284+D289+D291+D292+D296+D298+D299+D319+D321+D331+D333+D334+D340+D401+D419+D434+D435+D441+D444+D446+D447+D448+D449+D450+D451+D452+D453+D454+D455+D456+D468+D469+D477+D478</f>
        <v>1065863635</v>
      </c>
    </row>
    <row r="11" spans="1:14" ht="20.100000000000001" customHeight="1">
      <c r="A11" s="63" t="s">
        <v>79</v>
      </c>
      <c r="B11" s="64" t="s">
        <v>65</v>
      </c>
      <c r="C11" s="64" t="s">
        <v>80</v>
      </c>
      <c r="D11" s="65">
        <v>0</v>
      </c>
      <c r="E11" s="66">
        <v>1895000</v>
      </c>
      <c r="F11" s="66">
        <v>5496393</v>
      </c>
      <c r="G11" s="68" t="s">
        <v>81</v>
      </c>
      <c r="M11" s="20" t="s">
        <v>82</v>
      </c>
      <c r="N11" s="62">
        <f>D40+D187</f>
        <v>1930000</v>
      </c>
    </row>
    <row r="12" spans="1:14" ht="20.100000000000001" customHeight="1">
      <c r="A12" s="76" t="s">
        <v>83</v>
      </c>
      <c r="B12" s="77" t="s">
        <v>65</v>
      </c>
      <c r="C12" s="77" t="s">
        <v>84</v>
      </c>
      <c r="D12" s="78">
        <v>13500000</v>
      </c>
      <c r="E12" s="79">
        <v>0</v>
      </c>
      <c r="F12" s="80">
        <v>-8003607</v>
      </c>
      <c r="G12" s="81" t="s">
        <v>58</v>
      </c>
      <c r="H12" s="20" t="s">
        <v>67</v>
      </c>
      <c r="M12" s="20" t="s">
        <v>85</v>
      </c>
      <c r="N12" s="62">
        <f>D47+D290+D309</f>
        <v>942682</v>
      </c>
    </row>
    <row r="13" spans="1:14" ht="20.100000000000001" customHeight="1">
      <c r="A13" s="82" t="s">
        <v>86</v>
      </c>
      <c r="B13" s="83" t="s">
        <v>65</v>
      </c>
      <c r="C13" s="83" t="s">
        <v>87</v>
      </c>
      <c r="D13" s="84">
        <v>1800000</v>
      </c>
      <c r="E13" s="85">
        <v>0</v>
      </c>
      <c r="F13" s="86">
        <v>-9803607</v>
      </c>
      <c r="G13" s="87" t="s">
        <v>58</v>
      </c>
      <c r="H13" s="22" t="s">
        <v>70</v>
      </c>
      <c r="J13" s="18"/>
      <c r="K13" s="88"/>
      <c r="M13" s="20" t="s">
        <v>88</v>
      </c>
      <c r="N13" s="62">
        <f>D124+D186</f>
        <v>3598935</v>
      </c>
    </row>
    <row r="14" spans="1:14" ht="20.100000000000001" customHeight="1">
      <c r="A14" s="69" t="s">
        <v>89</v>
      </c>
      <c r="B14" s="70" t="s">
        <v>65</v>
      </c>
      <c r="C14" s="70" t="s">
        <v>90</v>
      </c>
      <c r="D14" s="71">
        <v>198000</v>
      </c>
      <c r="E14" s="72">
        <v>0</v>
      </c>
      <c r="F14" s="89">
        <v>-10001607</v>
      </c>
      <c r="G14" s="74" t="s">
        <v>58</v>
      </c>
      <c r="H14" s="21" t="s">
        <v>63</v>
      </c>
      <c r="M14" s="20" t="s">
        <v>91</v>
      </c>
      <c r="N14" s="62">
        <f>D140</f>
        <v>15239800</v>
      </c>
    </row>
    <row r="15" spans="1:14" ht="20.100000000000001" customHeight="1">
      <c r="A15" s="90" t="s">
        <v>89</v>
      </c>
      <c r="B15" s="91" t="s">
        <v>65</v>
      </c>
      <c r="C15" s="91" t="s">
        <v>92</v>
      </c>
      <c r="D15" s="92">
        <v>39859200</v>
      </c>
      <c r="E15" s="93">
        <v>0</v>
      </c>
      <c r="F15" s="94">
        <v>-49860807</v>
      </c>
      <c r="G15" s="95" t="s">
        <v>58</v>
      </c>
      <c r="H15" s="23" t="s">
        <v>78</v>
      </c>
      <c r="M15" s="20" t="s">
        <v>93</v>
      </c>
      <c r="N15" s="62">
        <f>D141+D180+D181</f>
        <v>12940</v>
      </c>
    </row>
    <row r="16" spans="1:14" ht="20.100000000000001" customHeight="1">
      <c r="A16" s="63" t="s">
        <v>94</v>
      </c>
      <c r="B16" s="64" t="s">
        <v>95</v>
      </c>
      <c r="C16" s="64" t="s">
        <v>96</v>
      </c>
      <c r="D16" s="65">
        <v>0</v>
      </c>
      <c r="E16" s="96">
        <v>470000</v>
      </c>
      <c r="F16" s="97">
        <v>-49390807</v>
      </c>
      <c r="G16" s="68" t="s">
        <v>97</v>
      </c>
      <c r="M16" s="20" t="s">
        <v>98</v>
      </c>
      <c r="N16" s="62">
        <f>D169</f>
        <v>6000000</v>
      </c>
    </row>
    <row r="17" spans="1:14" ht="20.100000000000001" customHeight="1">
      <c r="A17" s="63" t="s">
        <v>99</v>
      </c>
      <c r="B17" s="64" t="s">
        <v>65</v>
      </c>
      <c r="C17" s="64" t="s">
        <v>100</v>
      </c>
      <c r="D17" s="65">
        <v>0</v>
      </c>
      <c r="E17" s="96">
        <v>186400</v>
      </c>
      <c r="F17" s="97">
        <v>-49204407</v>
      </c>
      <c r="G17" s="68" t="s">
        <v>101</v>
      </c>
      <c r="M17" s="20" t="s">
        <v>102</v>
      </c>
      <c r="N17" s="62">
        <f>D183</f>
        <v>281410</v>
      </c>
    </row>
    <row r="18" spans="1:14" ht="20.100000000000001" customHeight="1">
      <c r="A18" s="98" t="s">
        <v>103</v>
      </c>
      <c r="B18" s="99" t="s">
        <v>65</v>
      </c>
      <c r="C18" s="99" t="s">
        <v>104</v>
      </c>
      <c r="D18" s="100">
        <v>35000</v>
      </c>
      <c r="E18" s="101">
        <v>0</v>
      </c>
      <c r="F18" s="102">
        <v>-49239407</v>
      </c>
      <c r="G18" s="103" t="s">
        <v>58</v>
      </c>
      <c r="H18" s="24" t="s">
        <v>74</v>
      </c>
      <c r="I18" s="104"/>
      <c r="M18" s="20" t="s">
        <v>105</v>
      </c>
      <c r="N18" s="62">
        <f>D189+D190</f>
        <v>4364480</v>
      </c>
    </row>
    <row r="19" spans="1:14" ht="20.100000000000001" customHeight="1">
      <c r="A19" s="63" t="s">
        <v>106</v>
      </c>
      <c r="B19" s="64" t="s">
        <v>65</v>
      </c>
      <c r="C19" s="64" t="s">
        <v>69</v>
      </c>
      <c r="D19" s="66">
        <v>5000000</v>
      </c>
      <c r="E19" s="65">
        <v>0</v>
      </c>
      <c r="F19" s="97">
        <v>-54239407</v>
      </c>
      <c r="G19" s="68" t="s">
        <v>58</v>
      </c>
      <c r="M19" s="20" t="s">
        <v>107</v>
      </c>
      <c r="N19" s="62">
        <f>D302</f>
        <v>1286300</v>
      </c>
    </row>
    <row r="20" spans="1:14" ht="20.100000000000001" customHeight="1">
      <c r="A20" s="63" t="s">
        <v>108</v>
      </c>
      <c r="B20" s="64" t="s">
        <v>61</v>
      </c>
      <c r="C20" s="64" t="s">
        <v>109</v>
      </c>
      <c r="D20" s="65">
        <v>0</v>
      </c>
      <c r="E20" s="66">
        <v>1345800</v>
      </c>
      <c r="F20" s="97">
        <v>-52893607</v>
      </c>
      <c r="G20" s="68" t="s">
        <v>110</v>
      </c>
      <c r="M20" s="20" t="s">
        <v>111</v>
      </c>
      <c r="N20" s="62">
        <f>D315</f>
        <v>33000</v>
      </c>
    </row>
    <row r="21" spans="1:14" ht="20.100000000000001" customHeight="1">
      <c r="A21" s="63" t="s">
        <v>112</v>
      </c>
      <c r="B21" s="64" t="s">
        <v>65</v>
      </c>
      <c r="C21" s="64" t="s">
        <v>113</v>
      </c>
      <c r="D21" s="65">
        <v>0</v>
      </c>
      <c r="E21" s="96">
        <v>130000</v>
      </c>
      <c r="F21" s="97">
        <v>-52763607</v>
      </c>
      <c r="G21" s="68" t="s">
        <v>114</v>
      </c>
      <c r="M21" s="18" t="s">
        <v>115</v>
      </c>
      <c r="N21" s="105">
        <f>D465</f>
        <v>2000000</v>
      </c>
    </row>
    <row r="22" spans="1:14" ht="20.100000000000001" customHeight="1">
      <c r="A22" s="63" t="s">
        <v>116</v>
      </c>
      <c r="B22" s="64" t="s">
        <v>117</v>
      </c>
      <c r="C22" s="64" t="s">
        <v>118</v>
      </c>
      <c r="D22" s="65">
        <v>0</v>
      </c>
      <c r="E22" s="66">
        <v>1148000</v>
      </c>
      <c r="F22" s="97">
        <v>-51615607</v>
      </c>
      <c r="G22" s="68" t="s">
        <v>119</v>
      </c>
      <c r="M22" s="20" t="s">
        <v>120</v>
      </c>
      <c r="N22" s="62">
        <f>D483</f>
        <v>14000000</v>
      </c>
    </row>
    <row r="23" spans="1:14" ht="20.100000000000001" customHeight="1">
      <c r="A23" s="63" t="s">
        <v>121</v>
      </c>
      <c r="B23" s="64" t="s">
        <v>117</v>
      </c>
      <c r="C23" s="64" t="s">
        <v>122</v>
      </c>
      <c r="D23" s="65">
        <v>0</v>
      </c>
      <c r="E23" s="96">
        <v>170000</v>
      </c>
      <c r="F23" s="97">
        <v>-51445607</v>
      </c>
      <c r="G23" s="68" t="s">
        <v>123</v>
      </c>
      <c r="M23" s="20" t="s">
        <v>70</v>
      </c>
      <c r="N23" s="62">
        <f>D13+D92+D95+D96+D97+D98+D99+D100+D101+D102+D103+D104+D105+D191</f>
        <v>30882510</v>
      </c>
    </row>
    <row r="24" spans="1:14" ht="20.100000000000001" customHeight="1">
      <c r="A24" s="63" t="s">
        <v>124</v>
      </c>
      <c r="B24" s="64" t="s">
        <v>61</v>
      </c>
      <c r="C24" s="64" t="s">
        <v>125</v>
      </c>
      <c r="D24" s="65">
        <v>0</v>
      </c>
      <c r="E24" s="66">
        <v>1705000</v>
      </c>
      <c r="F24" s="97">
        <v>-49740607</v>
      </c>
      <c r="G24" s="68" t="s">
        <v>126</v>
      </c>
      <c r="N24" s="105">
        <f>SUM(N5:N23)</f>
        <v>1457389338</v>
      </c>
    </row>
    <row r="25" spans="1:14" ht="20.100000000000001" customHeight="1">
      <c r="A25" s="63" t="s">
        <v>127</v>
      </c>
      <c r="B25" s="64" t="s">
        <v>128</v>
      </c>
      <c r="C25" s="64" t="s">
        <v>129</v>
      </c>
      <c r="D25" s="65">
        <v>0</v>
      </c>
      <c r="E25" s="106">
        <v>36000</v>
      </c>
      <c r="F25" s="97">
        <v>-49704607</v>
      </c>
      <c r="G25" s="68" t="s">
        <v>130</v>
      </c>
    </row>
    <row r="26" spans="1:14" ht="20.100000000000001" customHeight="1">
      <c r="A26" s="63" t="s">
        <v>131</v>
      </c>
      <c r="B26" s="64" t="s">
        <v>117</v>
      </c>
      <c r="C26" s="64" t="s">
        <v>132</v>
      </c>
      <c r="D26" s="65">
        <v>0</v>
      </c>
      <c r="E26" s="66">
        <v>1980000</v>
      </c>
      <c r="F26" s="97">
        <v>-47724607</v>
      </c>
      <c r="G26" s="68" t="s">
        <v>133</v>
      </c>
    </row>
    <row r="27" spans="1:14" ht="20.100000000000001" customHeight="1">
      <c r="A27" s="63" t="s">
        <v>134</v>
      </c>
      <c r="B27" s="64" t="s">
        <v>65</v>
      </c>
      <c r="C27" s="64" t="s">
        <v>135</v>
      </c>
      <c r="D27" s="65">
        <v>0</v>
      </c>
      <c r="E27" s="66">
        <v>2092250</v>
      </c>
      <c r="F27" s="97">
        <v>-45632357</v>
      </c>
      <c r="G27" s="68" t="s">
        <v>136</v>
      </c>
    </row>
    <row r="28" spans="1:14" ht="20.100000000000001" customHeight="1">
      <c r="A28" s="63" t="s">
        <v>137</v>
      </c>
      <c r="B28" s="64" t="s">
        <v>65</v>
      </c>
      <c r="C28" s="64" t="s">
        <v>138</v>
      </c>
      <c r="D28" s="65">
        <v>0</v>
      </c>
      <c r="E28" s="66">
        <v>3696000</v>
      </c>
      <c r="F28" s="97">
        <v>-41936357</v>
      </c>
      <c r="G28" s="68" t="s">
        <v>139</v>
      </c>
    </row>
    <row r="29" spans="1:14" ht="20.100000000000001" customHeight="1">
      <c r="A29" s="63" t="s">
        <v>140</v>
      </c>
      <c r="B29" s="64" t="s">
        <v>61</v>
      </c>
      <c r="C29" s="64" t="s">
        <v>141</v>
      </c>
      <c r="D29" s="65">
        <v>0</v>
      </c>
      <c r="E29" s="96">
        <v>191700</v>
      </c>
      <c r="F29" s="97">
        <v>-41744657</v>
      </c>
      <c r="G29" s="68" t="s">
        <v>58</v>
      </c>
    </row>
    <row r="30" spans="1:14" ht="20.100000000000001" customHeight="1">
      <c r="A30" s="63" t="s">
        <v>142</v>
      </c>
      <c r="B30" s="64" t="s">
        <v>65</v>
      </c>
      <c r="C30" s="64" t="s">
        <v>143</v>
      </c>
      <c r="D30" s="65">
        <v>0</v>
      </c>
      <c r="E30" s="66">
        <v>3468000</v>
      </c>
      <c r="F30" s="97">
        <v>-38276657</v>
      </c>
      <c r="G30" s="68" t="s">
        <v>144</v>
      </c>
    </row>
    <row r="31" spans="1:14" ht="20.100000000000001" customHeight="1">
      <c r="A31" s="63" t="s">
        <v>145</v>
      </c>
      <c r="B31" s="64" t="s">
        <v>65</v>
      </c>
      <c r="C31" s="64" t="s">
        <v>146</v>
      </c>
      <c r="D31" s="65">
        <v>0</v>
      </c>
      <c r="E31" s="96">
        <v>668000</v>
      </c>
      <c r="F31" s="97">
        <v>-37608657</v>
      </c>
      <c r="G31" s="68" t="s">
        <v>147</v>
      </c>
    </row>
    <row r="32" spans="1:14" ht="20.100000000000001" customHeight="1">
      <c r="A32" s="63" t="s">
        <v>148</v>
      </c>
      <c r="B32" s="64" t="s">
        <v>65</v>
      </c>
      <c r="C32" s="64" t="s">
        <v>149</v>
      </c>
      <c r="D32" s="65">
        <v>0</v>
      </c>
      <c r="E32" s="66">
        <v>4032000</v>
      </c>
      <c r="F32" s="97">
        <v>-33576657</v>
      </c>
      <c r="G32" s="68" t="s">
        <v>150</v>
      </c>
    </row>
    <row r="33" spans="1:9" ht="20.100000000000001" customHeight="1">
      <c r="A33" s="90" t="s">
        <v>151</v>
      </c>
      <c r="B33" s="91" t="s">
        <v>65</v>
      </c>
      <c r="C33" s="91" t="s">
        <v>152</v>
      </c>
      <c r="D33" s="107">
        <v>320000</v>
      </c>
      <c r="E33" s="93">
        <v>0</v>
      </c>
      <c r="F33" s="94">
        <v>-33896657</v>
      </c>
      <c r="G33" s="95" t="s">
        <v>58</v>
      </c>
      <c r="H33" s="23" t="s">
        <v>78</v>
      </c>
    </row>
    <row r="34" spans="1:9" ht="20.100000000000001" customHeight="1">
      <c r="A34" s="63" t="s">
        <v>153</v>
      </c>
      <c r="B34" s="64" t="s">
        <v>65</v>
      </c>
      <c r="C34" s="64" t="s">
        <v>154</v>
      </c>
      <c r="D34" s="65">
        <v>0</v>
      </c>
      <c r="E34" s="96">
        <v>390000</v>
      </c>
      <c r="F34" s="97">
        <v>-33506657</v>
      </c>
      <c r="G34" s="68" t="s">
        <v>155</v>
      </c>
    </row>
    <row r="35" spans="1:9" ht="20.100000000000001" customHeight="1">
      <c r="A35" s="63" t="s">
        <v>156</v>
      </c>
      <c r="B35" s="64" t="s">
        <v>65</v>
      </c>
      <c r="C35" s="64" t="s">
        <v>135</v>
      </c>
      <c r="D35" s="65">
        <v>0</v>
      </c>
      <c r="E35" s="96">
        <v>657800</v>
      </c>
      <c r="F35" s="97">
        <v>-32848857</v>
      </c>
      <c r="G35" s="68" t="s">
        <v>136</v>
      </c>
    </row>
    <row r="36" spans="1:9" ht="20.100000000000001" customHeight="1">
      <c r="A36" s="63" t="s">
        <v>157</v>
      </c>
      <c r="B36" s="64" t="s">
        <v>65</v>
      </c>
      <c r="C36" s="64" t="s">
        <v>158</v>
      </c>
      <c r="D36" s="65">
        <v>0</v>
      </c>
      <c r="E36" s="66">
        <v>3262000</v>
      </c>
      <c r="F36" s="97">
        <v>-29586857</v>
      </c>
      <c r="G36" s="68" t="s">
        <v>114</v>
      </c>
    </row>
    <row r="37" spans="1:9" ht="20.100000000000001" customHeight="1">
      <c r="A37" s="63" t="s">
        <v>159</v>
      </c>
      <c r="B37" s="64" t="s">
        <v>160</v>
      </c>
      <c r="C37" s="64" t="s">
        <v>161</v>
      </c>
      <c r="D37" s="65">
        <v>0</v>
      </c>
      <c r="E37" s="66">
        <v>3060000</v>
      </c>
      <c r="F37" s="97">
        <v>-26526857</v>
      </c>
      <c r="G37" s="68" t="s">
        <v>162</v>
      </c>
    </row>
    <row r="38" spans="1:9" ht="20.100000000000001" customHeight="1">
      <c r="A38" s="63" t="s">
        <v>163</v>
      </c>
      <c r="B38" s="64" t="s">
        <v>117</v>
      </c>
      <c r="C38" s="64" t="s">
        <v>164</v>
      </c>
      <c r="D38" s="65">
        <v>0</v>
      </c>
      <c r="E38" s="96">
        <v>456000</v>
      </c>
      <c r="F38" s="97">
        <v>-26070857</v>
      </c>
      <c r="G38" s="68" t="s">
        <v>165</v>
      </c>
    </row>
    <row r="39" spans="1:9" ht="20.100000000000001" customHeight="1">
      <c r="A39" s="98" t="s">
        <v>166</v>
      </c>
      <c r="B39" s="99" t="s">
        <v>65</v>
      </c>
      <c r="C39" s="99" t="s">
        <v>167</v>
      </c>
      <c r="D39" s="108">
        <v>440000</v>
      </c>
      <c r="E39" s="101">
        <v>0</v>
      </c>
      <c r="F39" s="102">
        <v>-26510857</v>
      </c>
      <c r="G39" s="103" t="s">
        <v>58</v>
      </c>
      <c r="H39" s="24" t="s">
        <v>74</v>
      </c>
      <c r="I39" s="104"/>
    </row>
    <row r="40" spans="1:9" ht="20.100000000000001" customHeight="1">
      <c r="A40" s="109" t="s">
        <v>168</v>
      </c>
      <c r="B40" s="110" t="s">
        <v>65</v>
      </c>
      <c r="C40" s="110" t="s">
        <v>169</v>
      </c>
      <c r="D40" s="111">
        <v>1806000</v>
      </c>
      <c r="E40" s="112">
        <v>0</v>
      </c>
      <c r="F40" s="113">
        <v>-28316857</v>
      </c>
      <c r="G40" s="114" t="s">
        <v>58</v>
      </c>
      <c r="H40" s="25" t="s">
        <v>82</v>
      </c>
    </row>
    <row r="41" spans="1:9" ht="20.100000000000001" customHeight="1">
      <c r="A41" s="63" t="s">
        <v>170</v>
      </c>
      <c r="B41" s="64" t="s">
        <v>65</v>
      </c>
      <c r="C41" s="64" t="s">
        <v>171</v>
      </c>
      <c r="D41" s="65">
        <v>0</v>
      </c>
      <c r="E41" s="96">
        <v>378000</v>
      </c>
      <c r="F41" s="97">
        <v>-27938857</v>
      </c>
      <c r="G41" s="68" t="s">
        <v>172</v>
      </c>
    </row>
    <row r="42" spans="1:9" ht="20.100000000000001" customHeight="1">
      <c r="A42" s="63" t="s">
        <v>173</v>
      </c>
      <c r="B42" s="64" t="s">
        <v>95</v>
      </c>
      <c r="C42" s="64" t="s">
        <v>174</v>
      </c>
      <c r="D42" s="65">
        <v>0</v>
      </c>
      <c r="E42" s="96">
        <v>134200</v>
      </c>
      <c r="F42" s="97">
        <v>-27804657</v>
      </c>
      <c r="G42" s="68" t="s">
        <v>175</v>
      </c>
    </row>
    <row r="43" spans="1:9" ht="20.100000000000001" customHeight="1">
      <c r="A43" s="98" t="s">
        <v>176</v>
      </c>
      <c r="B43" s="99" t="s">
        <v>65</v>
      </c>
      <c r="C43" s="99" t="s">
        <v>167</v>
      </c>
      <c r="D43" s="108">
        <v>236000</v>
      </c>
      <c r="E43" s="101">
        <v>0</v>
      </c>
      <c r="F43" s="102">
        <v>-28040657</v>
      </c>
      <c r="G43" s="103" t="s">
        <v>58</v>
      </c>
      <c r="H43" s="24" t="s">
        <v>74</v>
      </c>
      <c r="I43" s="104"/>
    </row>
    <row r="44" spans="1:9" ht="20.100000000000001" customHeight="1">
      <c r="A44" s="98" t="s">
        <v>176</v>
      </c>
      <c r="B44" s="99" t="s">
        <v>65</v>
      </c>
      <c r="C44" s="99" t="s">
        <v>167</v>
      </c>
      <c r="D44" s="108">
        <v>594000</v>
      </c>
      <c r="E44" s="101">
        <v>0</v>
      </c>
      <c r="F44" s="102">
        <v>-28634657</v>
      </c>
      <c r="G44" s="103" t="s">
        <v>58</v>
      </c>
      <c r="H44" s="24" t="s">
        <v>74</v>
      </c>
      <c r="I44" s="104"/>
    </row>
    <row r="45" spans="1:9" ht="20.100000000000001" customHeight="1">
      <c r="A45" s="98" t="s">
        <v>177</v>
      </c>
      <c r="B45" s="99" t="s">
        <v>65</v>
      </c>
      <c r="C45" s="99" t="s">
        <v>167</v>
      </c>
      <c r="D45" s="115">
        <v>1600</v>
      </c>
      <c r="E45" s="101">
        <v>0</v>
      </c>
      <c r="F45" s="102">
        <v>-28636257</v>
      </c>
      <c r="G45" s="103" t="s">
        <v>58</v>
      </c>
      <c r="H45" s="24" t="s">
        <v>74</v>
      </c>
      <c r="I45" s="104"/>
    </row>
    <row r="46" spans="1:9" ht="20.100000000000001" customHeight="1">
      <c r="A46" s="63" t="s">
        <v>178</v>
      </c>
      <c r="B46" s="64" t="s">
        <v>65</v>
      </c>
      <c r="C46" s="64" t="s">
        <v>179</v>
      </c>
      <c r="D46" s="65">
        <v>0</v>
      </c>
      <c r="E46" s="66">
        <v>5078500</v>
      </c>
      <c r="F46" s="97">
        <v>-23557757</v>
      </c>
      <c r="G46" s="68" t="s">
        <v>180</v>
      </c>
    </row>
    <row r="47" spans="1:9" ht="20.100000000000001" customHeight="1">
      <c r="A47" s="109" t="s">
        <v>181</v>
      </c>
      <c r="B47" s="110" t="s">
        <v>182</v>
      </c>
      <c r="C47" s="110" t="s">
        <v>183</v>
      </c>
      <c r="D47" s="116">
        <v>209482</v>
      </c>
      <c r="E47" s="112">
        <v>0</v>
      </c>
      <c r="F47" s="113">
        <v>-23767239</v>
      </c>
      <c r="G47" s="114" t="s">
        <v>58</v>
      </c>
      <c r="H47" s="25" t="s">
        <v>85</v>
      </c>
    </row>
    <row r="48" spans="1:9" ht="20.100000000000001" customHeight="1">
      <c r="A48" s="63" t="s">
        <v>184</v>
      </c>
      <c r="B48" s="64" t="s">
        <v>65</v>
      </c>
      <c r="C48" s="64" t="s">
        <v>185</v>
      </c>
      <c r="D48" s="65">
        <v>0</v>
      </c>
      <c r="E48" s="66">
        <v>3046200</v>
      </c>
      <c r="F48" s="97">
        <v>-20721039</v>
      </c>
      <c r="G48" s="68" t="s">
        <v>186</v>
      </c>
    </row>
    <row r="49" spans="1:8" ht="20.100000000000001" customHeight="1">
      <c r="A49" s="63" t="s">
        <v>187</v>
      </c>
      <c r="B49" s="64" t="s">
        <v>65</v>
      </c>
      <c r="C49" s="64" t="s">
        <v>188</v>
      </c>
      <c r="D49" s="65">
        <v>0</v>
      </c>
      <c r="E49" s="96">
        <v>836650</v>
      </c>
      <c r="F49" s="97">
        <v>-19884389</v>
      </c>
      <c r="G49" s="68" t="s">
        <v>189</v>
      </c>
    </row>
    <row r="50" spans="1:8" ht="20.100000000000001" customHeight="1">
      <c r="A50" s="90" t="s">
        <v>190</v>
      </c>
      <c r="B50" s="91" t="s">
        <v>65</v>
      </c>
      <c r="C50" s="91" t="s">
        <v>191</v>
      </c>
      <c r="D50" s="92">
        <v>11059200</v>
      </c>
      <c r="E50" s="93">
        <v>0</v>
      </c>
      <c r="F50" s="94">
        <v>-30943589</v>
      </c>
      <c r="G50" s="95" t="s">
        <v>58</v>
      </c>
      <c r="H50" s="23" t="s">
        <v>78</v>
      </c>
    </row>
    <row r="51" spans="1:8" ht="20.100000000000001" customHeight="1">
      <c r="A51" s="63" t="s">
        <v>192</v>
      </c>
      <c r="B51" s="64" t="s">
        <v>117</v>
      </c>
      <c r="C51" s="64" t="s">
        <v>193</v>
      </c>
      <c r="D51" s="65">
        <v>0</v>
      </c>
      <c r="E51" s="66">
        <v>8243656</v>
      </c>
      <c r="F51" s="97">
        <v>-22699933</v>
      </c>
      <c r="G51" s="68" t="s">
        <v>194</v>
      </c>
    </row>
    <row r="52" spans="1:8" ht="20.100000000000001" customHeight="1">
      <c r="A52" s="63" t="s">
        <v>195</v>
      </c>
      <c r="B52" s="64" t="s">
        <v>128</v>
      </c>
      <c r="C52" s="64" t="s">
        <v>196</v>
      </c>
      <c r="D52" s="65">
        <v>0</v>
      </c>
      <c r="E52" s="66">
        <v>1230000</v>
      </c>
      <c r="F52" s="97">
        <v>-21469933</v>
      </c>
      <c r="G52" s="68" t="s">
        <v>197</v>
      </c>
    </row>
    <row r="53" spans="1:8" ht="20.100000000000001" customHeight="1">
      <c r="A53" s="63" t="s">
        <v>198</v>
      </c>
      <c r="B53" s="64" t="s">
        <v>199</v>
      </c>
      <c r="C53" s="64" t="s">
        <v>200</v>
      </c>
      <c r="D53" s="65">
        <v>0</v>
      </c>
      <c r="E53" s="66">
        <v>3970000</v>
      </c>
      <c r="F53" s="97">
        <v>-17499933</v>
      </c>
      <c r="G53" s="68" t="s">
        <v>201</v>
      </c>
    </row>
    <row r="54" spans="1:8" ht="20.100000000000001" customHeight="1">
      <c r="A54" s="90" t="s">
        <v>202</v>
      </c>
      <c r="B54" s="91" t="s">
        <v>65</v>
      </c>
      <c r="C54" s="91" t="s">
        <v>203</v>
      </c>
      <c r="D54" s="107">
        <v>540000</v>
      </c>
      <c r="E54" s="93">
        <v>0</v>
      </c>
      <c r="F54" s="94">
        <v>-18039933</v>
      </c>
      <c r="G54" s="95" t="s">
        <v>58</v>
      </c>
      <c r="H54" s="23" t="s">
        <v>78</v>
      </c>
    </row>
    <row r="55" spans="1:8" ht="20.100000000000001" customHeight="1">
      <c r="A55" s="63" t="s">
        <v>204</v>
      </c>
      <c r="B55" s="64" t="s">
        <v>205</v>
      </c>
      <c r="C55" s="64" t="s">
        <v>206</v>
      </c>
      <c r="D55" s="65">
        <v>0</v>
      </c>
      <c r="E55" s="66">
        <v>2379700</v>
      </c>
      <c r="F55" s="97">
        <v>-15660233</v>
      </c>
      <c r="G55" s="68" t="s">
        <v>207</v>
      </c>
    </row>
    <row r="56" spans="1:8" ht="20.100000000000001" customHeight="1">
      <c r="A56" s="63" t="s">
        <v>208</v>
      </c>
      <c r="B56" s="64" t="s">
        <v>65</v>
      </c>
      <c r="C56" s="64" t="s">
        <v>209</v>
      </c>
      <c r="D56" s="65">
        <v>0</v>
      </c>
      <c r="E56" s="66">
        <v>1276000</v>
      </c>
      <c r="F56" s="97">
        <v>-14384233</v>
      </c>
      <c r="G56" s="68" t="s">
        <v>210</v>
      </c>
    </row>
    <row r="57" spans="1:8" ht="20.100000000000001" customHeight="1">
      <c r="A57" s="63" t="s">
        <v>211</v>
      </c>
      <c r="B57" s="64" t="s">
        <v>65</v>
      </c>
      <c r="C57" s="64" t="s">
        <v>212</v>
      </c>
      <c r="D57" s="65">
        <v>0</v>
      </c>
      <c r="E57" s="96">
        <v>930000</v>
      </c>
      <c r="F57" s="97">
        <v>-13454233</v>
      </c>
      <c r="G57" s="68" t="s">
        <v>73</v>
      </c>
    </row>
    <row r="58" spans="1:8" ht="20.100000000000001" customHeight="1">
      <c r="A58" s="90" t="s">
        <v>213</v>
      </c>
      <c r="B58" s="91" t="s">
        <v>65</v>
      </c>
      <c r="C58" s="91" t="s">
        <v>152</v>
      </c>
      <c r="D58" s="117">
        <v>2070000</v>
      </c>
      <c r="E58" s="93">
        <v>0</v>
      </c>
      <c r="F58" s="94">
        <v>-15524233</v>
      </c>
      <c r="G58" s="95" t="s">
        <v>58</v>
      </c>
      <c r="H58" s="23" t="s">
        <v>78</v>
      </c>
    </row>
    <row r="59" spans="1:8" ht="20.100000000000001" customHeight="1">
      <c r="A59" s="63" t="s">
        <v>214</v>
      </c>
      <c r="B59" s="64" t="s">
        <v>205</v>
      </c>
      <c r="C59" s="64" t="s">
        <v>215</v>
      </c>
      <c r="D59" s="65">
        <v>0</v>
      </c>
      <c r="E59" s="66">
        <v>4058050</v>
      </c>
      <c r="F59" s="97">
        <v>-11466183</v>
      </c>
      <c r="G59" s="68" t="s">
        <v>216</v>
      </c>
    </row>
    <row r="60" spans="1:8" ht="20.100000000000001" customHeight="1">
      <c r="A60" s="63" t="s">
        <v>217</v>
      </c>
      <c r="B60" s="64" t="s">
        <v>117</v>
      </c>
      <c r="C60" s="64" t="s">
        <v>218</v>
      </c>
      <c r="D60" s="65">
        <v>0</v>
      </c>
      <c r="E60" s="66">
        <v>3000000</v>
      </c>
      <c r="F60" s="118">
        <v>-8466183</v>
      </c>
      <c r="G60" s="68" t="s">
        <v>126</v>
      </c>
    </row>
    <row r="61" spans="1:8" ht="20.100000000000001" customHeight="1">
      <c r="A61" s="63" t="s">
        <v>219</v>
      </c>
      <c r="B61" s="64" t="s">
        <v>95</v>
      </c>
      <c r="C61" s="64" t="s">
        <v>96</v>
      </c>
      <c r="D61" s="65">
        <v>0</v>
      </c>
      <c r="E61" s="96">
        <v>600000</v>
      </c>
      <c r="F61" s="118">
        <v>-7866183</v>
      </c>
      <c r="G61" s="68" t="s">
        <v>220</v>
      </c>
    </row>
    <row r="62" spans="1:8" ht="20.100000000000001" customHeight="1">
      <c r="A62" s="63" t="s">
        <v>221</v>
      </c>
      <c r="B62" s="64" t="s">
        <v>95</v>
      </c>
      <c r="C62" s="64" t="s">
        <v>96</v>
      </c>
      <c r="D62" s="65">
        <v>0</v>
      </c>
      <c r="E62" s="96">
        <v>590000</v>
      </c>
      <c r="F62" s="118">
        <v>-7276183</v>
      </c>
      <c r="G62" s="68" t="s">
        <v>220</v>
      </c>
    </row>
    <row r="63" spans="1:8" ht="20.100000000000001" customHeight="1">
      <c r="A63" s="63" t="s">
        <v>222</v>
      </c>
      <c r="B63" s="64" t="s">
        <v>95</v>
      </c>
      <c r="C63" s="64" t="s">
        <v>223</v>
      </c>
      <c r="D63" s="65">
        <v>0</v>
      </c>
      <c r="E63" s="96">
        <v>943000</v>
      </c>
      <c r="F63" s="118">
        <v>-6333183</v>
      </c>
      <c r="G63" s="68" t="s">
        <v>224</v>
      </c>
    </row>
    <row r="64" spans="1:8" ht="20.100000000000001" customHeight="1">
      <c r="A64" s="90" t="s">
        <v>225</v>
      </c>
      <c r="B64" s="91" t="s">
        <v>65</v>
      </c>
      <c r="C64" s="91" t="s">
        <v>226</v>
      </c>
      <c r="D64" s="117">
        <v>7640000</v>
      </c>
      <c r="E64" s="93">
        <v>0</v>
      </c>
      <c r="F64" s="94">
        <v>-13973183</v>
      </c>
      <c r="G64" s="95" t="s">
        <v>58</v>
      </c>
      <c r="H64" s="23" t="s">
        <v>78</v>
      </c>
    </row>
    <row r="65" spans="1:8" ht="20.100000000000001" customHeight="1">
      <c r="A65" s="63" t="s">
        <v>227</v>
      </c>
      <c r="B65" s="64" t="s">
        <v>65</v>
      </c>
      <c r="C65" s="64" t="s">
        <v>228</v>
      </c>
      <c r="D65" s="65">
        <v>0</v>
      </c>
      <c r="E65" s="66">
        <v>3942800</v>
      </c>
      <c r="F65" s="97">
        <v>-10030383</v>
      </c>
      <c r="G65" s="68" t="s">
        <v>229</v>
      </c>
    </row>
    <row r="66" spans="1:8" ht="20.100000000000001" customHeight="1">
      <c r="A66" s="63" t="s">
        <v>230</v>
      </c>
      <c r="B66" s="64" t="s">
        <v>65</v>
      </c>
      <c r="C66" s="64" t="s">
        <v>212</v>
      </c>
      <c r="D66" s="65">
        <v>0</v>
      </c>
      <c r="E66" s="66">
        <v>7350500</v>
      </c>
      <c r="F66" s="118">
        <v>-2679883</v>
      </c>
      <c r="G66" s="68" t="s">
        <v>73</v>
      </c>
    </row>
    <row r="67" spans="1:8" ht="20.100000000000001" customHeight="1">
      <c r="A67" s="63" t="s">
        <v>231</v>
      </c>
      <c r="B67" s="64" t="s">
        <v>65</v>
      </c>
      <c r="C67" s="64" t="s">
        <v>232</v>
      </c>
      <c r="D67" s="65">
        <v>0</v>
      </c>
      <c r="E67" s="66">
        <v>7045000</v>
      </c>
      <c r="F67" s="66">
        <v>4365117</v>
      </c>
      <c r="G67" s="68" t="s">
        <v>233</v>
      </c>
    </row>
    <row r="68" spans="1:8" ht="20.100000000000001" customHeight="1">
      <c r="A68" s="63" t="s">
        <v>234</v>
      </c>
      <c r="B68" s="64" t="s">
        <v>61</v>
      </c>
      <c r="C68" s="64" t="s">
        <v>235</v>
      </c>
      <c r="D68" s="65">
        <v>0</v>
      </c>
      <c r="E68" s="67">
        <v>10000000</v>
      </c>
      <c r="F68" s="67">
        <v>14365117</v>
      </c>
      <c r="G68" s="68" t="s">
        <v>58</v>
      </c>
    </row>
    <row r="69" spans="1:8" ht="20.100000000000001" customHeight="1">
      <c r="A69" s="63" t="s">
        <v>236</v>
      </c>
      <c r="B69" s="64" t="s">
        <v>199</v>
      </c>
      <c r="C69" s="64" t="s">
        <v>237</v>
      </c>
      <c r="D69" s="65">
        <v>0</v>
      </c>
      <c r="E69" s="66">
        <v>1322600</v>
      </c>
      <c r="F69" s="67">
        <v>15687717</v>
      </c>
      <c r="G69" s="68" t="s">
        <v>238</v>
      </c>
    </row>
    <row r="70" spans="1:8" ht="20.100000000000001" customHeight="1">
      <c r="A70" s="63" t="s">
        <v>239</v>
      </c>
      <c r="B70" s="64" t="s">
        <v>117</v>
      </c>
      <c r="C70" s="64" t="s">
        <v>240</v>
      </c>
      <c r="D70" s="65">
        <v>0</v>
      </c>
      <c r="E70" s="66">
        <v>1361000</v>
      </c>
      <c r="F70" s="67">
        <v>17048717</v>
      </c>
      <c r="G70" s="68" t="s">
        <v>241</v>
      </c>
    </row>
    <row r="71" spans="1:8" ht="20.100000000000001" customHeight="1">
      <c r="A71" s="90" t="s">
        <v>242</v>
      </c>
      <c r="B71" s="91" t="s">
        <v>65</v>
      </c>
      <c r="C71" s="91" t="s">
        <v>243</v>
      </c>
      <c r="D71" s="92">
        <v>15848000</v>
      </c>
      <c r="E71" s="93">
        <v>0</v>
      </c>
      <c r="F71" s="117">
        <v>1200717</v>
      </c>
      <c r="G71" s="95" t="s">
        <v>58</v>
      </c>
      <c r="H71" s="23" t="s">
        <v>78</v>
      </c>
    </row>
    <row r="72" spans="1:8" ht="20.100000000000001" customHeight="1">
      <c r="A72" s="63" t="s">
        <v>244</v>
      </c>
      <c r="B72" s="64" t="s">
        <v>65</v>
      </c>
      <c r="C72" s="64" t="s">
        <v>245</v>
      </c>
      <c r="D72" s="65">
        <v>0</v>
      </c>
      <c r="E72" s="66">
        <v>7728000</v>
      </c>
      <c r="F72" s="66">
        <v>8928717</v>
      </c>
      <c r="G72" s="68" t="s">
        <v>246</v>
      </c>
    </row>
    <row r="73" spans="1:8" ht="20.100000000000001" customHeight="1">
      <c r="A73" s="63" t="s">
        <v>247</v>
      </c>
      <c r="B73" s="64" t="s">
        <v>65</v>
      </c>
      <c r="C73" s="64" t="s">
        <v>248</v>
      </c>
      <c r="D73" s="66">
        <v>1008000</v>
      </c>
      <c r="E73" s="65">
        <v>0</v>
      </c>
      <c r="F73" s="66">
        <v>7920717</v>
      </c>
      <c r="G73" s="68" t="s">
        <v>58</v>
      </c>
    </row>
    <row r="74" spans="1:8" ht="20.100000000000001" customHeight="1">
      <c r="A74" s="63" t="s">
        <v>249</v>
      </c>
      <c r="B74" s="64" t="s">
        <v>65</v>
      </c>
      <c r="C74" s="64" t="s">
        <v>250</v>
      </c>
      <c r="D74" s="65">
        <v>0</v>
      </c>
      <c r="E74" s="66">
        <v>2019500</v>
      </c>
      <c r="F74" s="66">
        <v>9940217</v>
      </c>
      <c r="G74" s="68" t="s">
        <v>251</v>
      </c>
    </row>
    <row r="75" spans="1:8" ht="20.100000000000001" customHeight="1">
      <c r="A75" s="63" t="s">
        <v>252</v>
      </c>
      <c r="B75" s="64" t="s">
        <v>65</v>
      </c>
      <c r="C75" s="64" t="s">
        <v>100</v>
      </c>
      <c r="D75" s="65">
        <v>0</v>
      </c>
      <c r="E75" s="96">
        <v>484000</v>
      </c>
      <c r="F75" s="67">
        <v>10424217</v>
      </c>
      <c r="G75" s="68" t="s">
        <v>101</v>
      </c>
    </row>
    <row r="76" spans="1:8" ht="20.100000000000001" customHeight="1">
      <c r="A76" s="63" t="s">
        <v>253</v>
      </c>
      <c r="B76" s="64" t="s">
        <v>95</v>
      </c>
      <c r="C76" s="64" t="s">
        <v>174</v>
      </c>
      <c r="D76" s="65">
        <v>0</v>
      </c>
      <c r="E76" s="96">
        <v>165200</v>
      </c>
      <c r="F76" s="67">
        <v>10589417</v>
      </c>
      <c r="G76" s="68" t="s">
        <v>254</v>
      </c>
    </row>
    <row r="77" spans="1:8" ht="20.100000000000001" customHeight="1">
      <c r="A77" s="63" t="s">
        <v>255</v>
      </c>
      <c r="B77" s="64" t="s">
        <v>61</v>
      </c>
      <c r="C77" s="64" t="s">
        <v>256</v>
      </c>
      <c r="D77" s="65">
        <v>0</v>
      </c>
      <c r="E77" s="96">
        <v>212000</v>
      </c>
      <c r="F77" s="67">
        <v>10801417</v>
      </c>
      <c r="G77" s="68" t="s">
        <v>58</v>
      </c>
    </row>
    <row r="78" spans="1:8" ht="20.100000000000001" customHeight="1">
      <c r="A78" s="63" t="s">
        <v>257</v>
      </c>
      <c r="B78" s="64" t="s">
        <v>95</v>
      </c>
      <c r="C78" s="64" t="s">
        <v>258</v>
      </c>
      <c r="D78" s="65">
        <v>0</v>
      </c>
      <c r="E78" s="96">
        <v>752400</v>
      </c>
      <c r="F78" s="67">
        <v>11553817</v>
      </c>
      <c r="G78" s="68" t="s">
        <v>259</v>
      </c>
    </row>
    <row r="79" spans="1:8" ht="20.100000000000001" customHeight="1">
      <c r="A79" s="63" t="s">
        <v>260</v>
      </c>
      <c r="B79" s="64" t="s">
        <v>65</v>
      </c>
      <c r="C79" s="64" t="s">
        <v>261</v>
      </c>
      <c r="D79" s="65">
        <v>0</v>
      </c>
      <c r="E79" s="96">
        <v>192000</v>
      </c>
      <c r="F79" s="67">
        <v>11745817</v>
      </c>
      <c r="G79" s="68" t="s">
        <v>262</v>
      </c>
    </row>
    <row r="80" spans="1:8" ht="20.100000000000001" customHeight="1">
      <c r="A80" s="69" t="s">
        <v>263</v>
      </c>
      <c r="B80" s="70" t="s">
        <v>65</v>
      </c>
      <c r="C80" s="70" t="s">
        <v>264</v>
      </c>
      <c r="D80" s="71">
        <v>110000</v>
      </c>
      <c r="E80" s="72">
        <v>0</v>
      </c>
      <c r="F80" s="73">
        <v>11635817</v>
      </c>
      <c r="G80" s="74" t="s">
        <v>58</v>
      </c>
      <c r="H80" s="21" t="s">
        <v>63</v>
      </c>
    </row>
    <row r="81" spans="1:8" ht="20.100000000000001" customHeight="1">
      <c r="A81" s="69" t="s">
        <v>263</v>
      </c>
      <c r="B81" s="70" t="s">
        <v>65</v>
      </c>
      <c r="C81" s="70" t="s">
        <v>265</v>
      </c>
      <c r="D81" s="71">
        <v>176000</v>
      </c>
      <c r="E81" s="72">
        <v>0</v>
      </c>
      <c r="F81" s="73">
        <v>11459817</v>
      </c>
      <c r="G81" s="74" t="s">
        <v>58</v>
      </c>
      <c r="H81" s="21" t="s">
        <v>63</v>
      </c>
    </row>
    <row r="82" spans="1:8" ht="20.100000000000001" customHeight="1">
      <c r="A82" s="63" t="s">
        <v>266</v>
      </c>
      <c r="B82" s="64" t="s">
        <v>65</v>
      </c>
      <c r="C82" s="64" t="s">
        <v>267</v>
      </c>
      <c r="D82" s="65">
        <v>0</v>
      </c>
      <c r="E82" s="66">
        <v>1107200</v>
      </c>
      <c r="F82" s="67">
        <v>12567017</v>
      </c>
      <c r="G82" s="68" t="s">
        <v>268</v>
      </c>
    </row>
    <row r="83" spans="1:8" ht="20.100000000000001" customHeight="1">
      <c r="A83" s="63" t="s">
        <v>269</v>
      </c>
      <c r="B83" s="64" t="s">
        <v>65</v>
      </c>
      <c r="C83" s="64" t="s">
        <v>171</v>
      </c>
      <c r="D83" s="65">
        <v>0</v>
      </c>
      <c r="E83" s="66">
        <v>3015000</v>
      </c>
      <c r="F83" s="67">
        <v>15582017</v>
      </c>
      <c r="G83" s="68" t="s">
        <v>270</v>
      </c>
    </row>
    <row r="84" spans="1:8" ht="20.100000000000001" customHeight="1">
      <c r="A84" s="63" t="s">
        <v>271</v>
      </c>
      <c r="B84" s="64" t="s">
        <v>65</v>
      </c>
      <c r="C84" s="64" t="s">
        <v>146</v>
      </c>
      <c r="D84" s="65">
        <v>0</v>
      </c>
      <c r="E84" s="96">
        <v>621000</v>
      </c>
      <c r="F84" s="67">
        <v>16203017</v>
      </c>
      <c r="G84" s="68" t="s">
        <v>147</v>
      </c>
    </row>
    <row r="85" spans="1:8" ht="20.100000000000001" customHeight="1">
      <c r="A85" s="63" t="s">
        <v>272</v>
      </c>
      <c r="B85" s="64" t="s">
        <v>65</v>
      </c>
      <c r="C85" s="64" t="s">
        <v>76</v>
      </c>
      <c r="D85" s="65">
        <v>0</v>
      </c>
      <c r="E85" s="66">
        <v>1289500</v>
      </c>
      <c r="F85" s="67">
        <v>17492517</v>
      </c>
      <c r="G85" s="68" t="s">
        <v>77</v>
      </c>
    </row>
    <row r="86" spans="1:8" ht="20.100000000000001" customHeight="1">
      <c r="A86" s="90" t="s">
        <v>273</v>
      </c>
      <c r="B86" s="91" t="s">
        <v>65</v>
      </c>
      <c r="C86" s="91" t="s">
        <v>191</v>
      </c>
      <c r="D86" s="117">
        <v>4752000</v>
      </c>
      <c r="E86" s="93">
        <v>0</v>
      </c>
      <c r="F86" s="92">
        <v>12740517</v>
      </c>
      <c r="G86" s="95" t="s">
        <v>58</v>
      </c>
      <c r="H86" s="23" t="s">
        <v>78</v>
      </c>
    </row>
    <row r="87" spans="1:8" ht="20.100000000000001" customHeight="1">
      <c r="A87" s="63" t="s">
        <v>274</v>
      </c>
      <c r="B87" s="64" t="s">
        <v>117</v>
      </c>
      <c r="C87" s="64" t="s">
        <v>193</v>
      </c>
      <c r="D87" s="65">
        <v>0</v>
      </c>
      <c r="E87" s="66">
        <v>6331600</v>
      </c>
      <c r="F87" s="67">
        <v>19072117</v>
      </c>
      <c r="G87" s="68" t="s">
        <v>194</v>
      </c>
    </row>
    <row r="88" spans="1:8" ht="20.100000000000001" customHeight="1">
      <c r="A88" s="63" t="s">
        <v>275</v>
      </c>
      <c r="B88" s="64" t="s">
        <v>117</v>
      </c>
      <c r="C88" s="64" t="s">
        <v>276</v>
      </c>
      <c r="D88" s="65">
        <v>0</v>
      </c>
      <c r="E88" s="66">
        <v>4215400</v>
      </c>
      <c r="F88" s="67">
        <v>23287517</v>
      </c>
      <c r="G88" s="68" t="s">
        <v>277</v>
      </c>
    </row>
    <row r="89" spans="1:8" ht="20.100000000000001" customHeight="1">
      <c r="A89" s="90" t="s">
        <v>278</v>
      </c>
      <c r="B89" s="91" t="s">
        <v>65</v>
      </c>
      <c r="C89" s="91" t="s">
        <v>279</v>
      </c>
      <c r="D89" s="92">
        <v>12320000</v>
      </c>
      <c r="E89" s="93">
        <v>0</v>
      </c>
      <c r="F89" s="92">
        <v>10967517</v>
      </c>
      <c r="G89" s="95" t="s">
        <v>58</v>
      </c>
      <c r="H89" s="23" t="s">
        <v>78</v>
      </c>
    </row>
    <row r="90" spans="1:8" ht="20.100000000000001" customHeight="1">
      <c r="A90" s="63" t="s">
        <v>280</v>
      </c>
      <c r="B90" s="64" t="s">
        <v>65</v>
      </c>
      <c r="C90" s="64" t="s">
        <v>281</v>
      </c>
      <c r="D90" s="65">
        <v>0</v>
      </c>
      <c r="E90" s="67">
        <v>14740000</v>
      </c>
      <c r="F90" s="67">
        <v>25707517</v>
      </c>
      <c r="G90" s="68" t="s">
        <v>282</v>
      </c>
    </row>
    <row r="91" spans="1:8" ht="20.100000000000001" customHeight="1">
      <c r="A91" s="63" t="s">
        <v>283</v>
      </c>
      <c r="B91" s="64" t="s">
        <v>65</v>
      </c>
      <c r="C91" s="64" t="s">
        <v>284</v>
      </c>
      <c r="D91" s="65">
        <v>0</v>
      </c>
      <c r="E91" s="66">
        <v>4985300</v>
      </c>
      <c r="F91" s="67">
        <v>30692817</v>
      </c>
      <c r="G91" s="68" t="s">
        <v>285</v>
      </c>
    </row>
    <row r="92" spans="1:8" ht="20.100000000000001" customHeight="1">
      <c r="A92" s="82" t="s">
        <v>286</v>
      </c>
      <c r="B92" s="83" t="s">
        <v>65</v>
      </c>
      <c r="C92" s="83" t="s">
        <v>287</v>
      </c>
      <c r="D92" s="84">
        <v>2970000</v>
      </c>
      <c r="E92" s="85">
        <v>0</v>
      </c>
      <c r="F92" s="119">
        <v>27722817</v>
      </c>
      <c r="G92" s="87" t="s">
        <v>58</v>
      </c>
      <c r="H92" s="22" t="s">
        <v>70</v>
      </c>
    </row>
    <row r="93" spans="1:8" ht="20.100000000000001" customHeight="1">
      <c r="A93" s="63" t="s">
        <v>288</v>
      </c>
      <c r="B93" s="64" t="s">
        <v>128</v>
      </c>
      <c r="C93" s="64" t="s">
        <v>289</v>
      </c>
      <c r="D93" s="65">
        <v>0</v>
      </c>
      <c r="E93" s="96">
        <v>190200</v>
      </c>
      <c r="F93" s="67">
        <v>27913017</v>
      </c>
      <c r="G93" s="68" t="s">
        <v>290</v>
      </c>
    </row>
    <row r="94" spans="1:8" ht="20.100000000000001" customHeight="1">
      <c r="A94" s="90" t="s">
        <v>291</v>
      </c>
      <c r="B94" s="91" t="s">
        <v>65</v>
      </c>
      <c r="C94" s="91" t="s">
        <v>226</v>
      </c>
      <c r="D94" s="92">
        <v>57000000</v>
      </c>
      <c r="E94" s="93">
        <v>0</v>
      </c>
      <c r="F94" s="94">
        <v>-29086983</v>
      </c>
      <c r="G94" s="95" t="s">
        <v>58</v>
      </c>
      <c r="H94" s="23" t="s">
        <v>78</v>
      </c>
    </row>
    <row r="95" spans="1:8" ht="20.100000000000001" customHeight="1">
      <c r="A95" s="82" t="s">
        <v>292</v>
      </c>
      <c r="B95" s="83" t="s">
        <v>65</v>
      </c>
      <c r="C95" s="83" t="s">
        <v>293</v>
      </c>
      <c r="D95" s="84">
        <v>1756060</v>
      </c>
      <c r="E95" s="26"/>
      <c r="F95" s="120">
        <v>-30843043</v>
      </c>
      <c r="G95" s="87" t="s">
        <v>58</v>
      </c>
      <c r="H95" s="22" t="s">
        <v>70</v>
      </c>
    </row>
    <row r="96" spans="1:8" ht="20.100000000000001" customHeight="1">
      <c r="A96" s="82" t="s">
        <v>292</v>
      </c>
      <c r="B96" s="83" t="s">
        <v>65</v>
      </c>
      <c r="C96" s="83" t="s">
        <v>294</v>
      </c>
      <c r="D96" s="84">
        <v>1783550</v>
      </c>
      <c r="E96" s="26"/>
      <c r="F96" s="120">
        <v>-32626593</v>
      </c>
      <c r="G96" s="87" t="s">
        <v>58</v>
      </c>
      <c r="H96" s="22" t="s">
        <v>70</v>
      </c>
    </row>
    <row r="97" spans="1:8" ht="20.100000000000001" customHeight="1">
      <c r="A97" s="82" t="s">
        <v>292</v>
      </c>
      <c r="B97" s="83" t="s">
        <v>65</v>
      </c>
      <c r="C97" s="83" t="s">
        <v>295</v>
      </c>
      <c r="D97" s="84">
        <v>8122790</v>
      </c>
      <c r="E97" s="26"/>
      <c r="F97" s="120">
        <v>-40749383</v>
      </c>
      <c r="G97" s="87" t="s">
        <v>58</v>
      </c>
      <c r="H97" s="22" t="s">
        <v>70</v>
      </c>
    </row>
    <row r="98" spans="1:8" ht="20.100000000000001" customHeight="1">
      <c r="A98" s="82" t="s">
        <v>292</v>
      </c>
      <c r="B98" s="83" t="s">
        <v>65</v>
      </c>
      <c r="C98" s="83" t="s">
        <v>296</v>
      </c>
      <c r="D98" s="84">
        <v>2293300</v>
      </c>
      <c r="E98" s="26"/>
      <c r="F98" s="120">
        <v>-43042683</v>
      </c>
      <c r="G98" s="87" t="s">
        <v>58</v>
      </c>
      <c r="H98" s="22" t="s">
        <v>70</v>
      </c>
    </row>
    <row r="99" spans="1:8" ht="20.100000000000001" customHeight="1">
      <c r="A99" s="82" t="s">
        <v>292</v>
      </c>
      <c r="B99" s="83" t="s">
        <v>65</v>
      </c>
      <c r="C99" s="83" t="s">
        <v>297</v>
      </c>
      <c r="D99" s="84">
        <v>1859260</v>
      </c>
      <c r="E99" s="26"/>
      <c r="F99" s="120">
        <v>-44901943</v>
      </c>
      <c r="G99" s="87" t="s">
        <v>58</v>
      </c>
      <c r="H99" s="22" t="s">
        <v>70</v>
      </c>
    </row>
    <row r="100" spans="1:8" ht="20.100000000000001" customHeight="1">
      <c r="A100" s="82" t="s">
        <v>292</v>
      </c>
      <c r="B100" s="83" t="s">
        <v>65</v>
      </c>
      <c r="C100" s="83" t="s">
        <v>298</v>
      </c>
      <c r="D100" s="84">
        <v>4416660</v>
      </c>
      <c r="E100" s="26"/>
      <c r="F100" s="120">
        <v>-49318603</v>
      </c>
      <c r="G100" s="87" t="s">
        <v>58</v>
      </c>
      <c r="H100" s="22" t="s">
        <v>70</v>
      </c>
    </row>
    <row r="101" spans="1:8" ht="20.100000000000001" customHeight="1">
      <c r="A101" s="82" t="s">
        <v>292</v>
      </c>
      <c r="B101" s="83" t="s">
        <v>65</v>
      </c>
      <c r="C101" s="83" t="s">
        <v>299</v>
      </c>
      <c r="D101" s="84">
        <v>2107060</v>
      </c>
      <c r="E101" s="26"/>
      <c r="F101" s="120">
        <v>-51425663</v>
      </c>
      <c r="G101" s="87" t="s">
        <v>58</v>
      </c>
      <c r="H101" s="22" t="s">
        <v>70</v>
      </c>
    </row>
    <row r="102" spans="1:8" ht="20.100000000000001" customHeight="1">
      <c r="A102" s="82" t="s">
        <v>292</v>
      </c>
      <c r="B102" s="83" t="s">
        <v>65</v>
      </c>
      <c r="C102" s="83" t="s">
        <v>300</v>
      </c>
      <c r="D102" s="84">
        <v>1099710</v>
      </c>
      <c r="E102" s="26"/>
      <c r="F102" s="120">
        <v>-52525373</v>
      </c>
      <c r="G102" s="87" t="s">
        <v>58</v>
      </c>
      <c r="H102" s="22" t="s">
        <v>70</v>
      </c>
    </row>
    <row r="103" spans="1:8" ht="20.100000000000001" customHeight="1">
      <c r="A103" s="82" t="s">
        <v>292</v>
      </c>
      <c r="B103" s="83" t="s">
        <v>65</v>
      </c>
      <c r="C103" s="83" t="s">
        <v>301</v>
      </c>
      <c r="D103" s="84">
        <v>1474720</v>
      </c>
      <c r="E103" s="26"/>
      <c r="F103" s="120">
        <v>-54000093</v>
      </c>
      <c r="G103" s="87" t="s">
        <v>58</v>
      </c>
      <c r="H103" s="22" t="s">
        <v>70</v>
      </c>
    </row>
    <row r="104" spans="1:8" ht="20.100000000000001" customHeight="1">
      <c r="A104" s="82" t="s">
        <v>292</v>
      </c>
      <c r="B104" s="83" t="s">
        <v>65</v>
      </c>
      <c r="C104" s="83" t="s">
        <v>87</v>
      </c>
      <c r="D104" s="121">
        <v>473530</v>
      </c>
      <c r="E104" s="26"/>
      <c r="F104" s="120">
        <v>-54473623</v>
      </c>
      <c r="G104" s="87" t="s">
        <v>58</v>
      </c>
      <c r="H104" s="22" t="s">
        <v>70</v>
      </c>
    </row>
    <row r="105" spans="1:8" ht="20.100000000000001" customHeight="1">
      <c r="A105" s="82" t="s">
        <v>302</v>
      </c>
      <c r="B105" s="83" t="s">
        <v>65</v>
      </c>
      <c r="C105" s="83" t="s">
        <v>303</v>
      </c>
      <c r="D105" s="121">
        <v>425870</v>
      </c>
      <c r="E105" s="26"/>
      <c r="F105" s="120">
        <v>-54899493</v>
      </c>
      <c r="G105" s="87" t="s">
        <v>58</v>
      </c>
      <c r="H105" s="22" t="s">
        <v>70</v>
      </c>
    </row>
    <row r="106" spans="1:8" ht="20.100000000000001" customHeight="1">
      <c r="A106" s="63" t="s">
        <v>304</v>
      </c>
      <c r="B106" s="64" t="s">
        <v>65</v>
      </c>
      <c r="C106" s="64" t="s">
        <v>305</v>
      </c>
      <c r="D106" s="122"/>
      <c r="E106" s="66">
        <v>4289000</v>
      </c>
      <c r="F106" s="97">
        <v>-50610493</v>
      </c>
      <c r="G106" s="68" t="s">
        <v>306</v>
      </c>
    </row>
    <row r="107" spans="1:8" ht="20.100000000000001" customHeight="1">
      <c r="A107" s="63" t="s">
        <v>307</v>
      </c>
      <c r="B107" s="64" t="s">
        <v>117</v>
      </c>
      <c r="C107" s="64" t="s">
        <v>240</v>
      </c>
      <c r="D107" s="122"/>
      <c r="E107" s="106">
        <v>58000</v>
      </c>
      <c r="F107" s="97">
        <v>-50552493</v>
      </c>
      <c r="G107" s="68" t="s">
        <v>241</v>
      </c>
    </row>
    <row r="108" spans="1:8" ht="20.100000000000001" customHeight="1">
      <c r="A108" s="63" t="s">
        <v>308</v>
      </c>
      <c r="B108" s="64" t="s">
        <v>65</v>
      </c>
      <c r="C108" s="64" t="s">
        <v>309</v>
      </c>
      <c r="D108" s="122"/>
      <c r="E108" s="96">
        <v>175000</v>
      </c>
      <c r="F108" s="97">
        <v>-50377493</v>
      </c>
      <c r="G108" s="68" t="s">
        <v>310</v>
      </c>
    </row>
    <row r="109" spans="1:8" ht="20.100000000000001" customHeight="1">
      <c r="A109" s="63" t="s">
        <v>311</v>
      </c>
      <c r="B109" s="64" t="s">
        <v>95</v>
      </c>
      <c r="C109" s="64" t="s">
        <v>312</v>
      </c>
      <c r="D109" s="122"/>
      <c r="E109" s="96">
        <v>150000</v>
      </c>
      <c r="F109" s="97">
        <v>-50227493</v>
      </c>
      <c r="G109" s="68" t="s">
        <v>220</v>
      </c>
    </row>
    <row r="110" spans="1:8" ht="20.100000000000001" customHeight="1">
      <c r="A110" s="63" t="s">
        <v>313</v>
      </c>
      <c r="B110" s="64" t="s">
        <v>65</v>
      </c>
      <c r="C110" s="64" t="s">
        <v>314</v>
      </c>
      <c r="D110" s="122"/>
      <c r="E110" s="66">
        <v>1500000</v>
      </c>
      <c r="F110" s="97">
        <v>-48727493</v>
      </c>
      <c r="G110" s="68" t="s">
        <v>262</v>
      </c>
    </row>
    <row r="111" spans="1:8" ht="20.100000000000001" customHeight="1">
      <c r="A111" s="90" t="s">
        <v>315</v>
      </c>
      <c r="B111" s="91" t="s">
        <v>65</v>
      </c>
      <c r="C111" s="91" t="s">
        <v>316</v>
      </c>
      <c r="D111" s="117">
        <v>1000000</v>
      </c>
      <c r="E111" s="27"/>
      <c r="F111" s="94">
        <v>-49727493</v>
      </c>
      <c r="G111" s="95" t="s">
        <v>58</v>
      </c>
      <c r="H111" s="23" t="s">
        <v>78</v>
      </c>
    </row>
    <row r="112" spans="1:8" ht="20.100000000000001" customHeight="1">
      <c r="A112" s="63" t="s">
        <v>317</v>
      </c>
      <c r="B112" s="64" t="s">
        <v>65</v>
      </c>
      <c r="C112" s="64" t="s">
        <v>318</v>
      </c>
      <c r="D112" s="122"/>
      <c r="E112" s="66">
        <v>4956000</v>
      </c>
      <c r="F112" s="97">
        <v>-44771493</v>
      </c>
      <c r="G112" s="68" t="s">
        <v>319</v>
      </c>
    </row>
    <row r="113" spans="1:8" ht="20.100000000000001" customHeight="1">
      <c r="A113" s="90" t="s">
        <v>320</v>
      </c>
      <c r="B113" s="91" t="s">
        <v>65</v>
      </c>
      <c r="C113" s="91" t="s">
        <v>226</v>
      </c>
      <c r="D113" s="117">
        <v>1300000</v>
      </c>
      <c r="E113" s="27"/>
      <c r="F113" s="94">
        <v>-46071493</v>
      </c>
      <c r="G113" s="95" t="s">
        <v>58</v>
      </c>
      <c r="H113" s="23" t="s">
        <v>78</v>
      </c>
    </row>
    <row r="114" spans="1:8" ht="20.100000000000001" customHeight="1">
      <c r="A114" s="63" t="s">
        <v>321</v>
      </c>
      <c r="B114" s="64" t="s">
        <v>65</v>
      </c>
      <c r="C114" s="64" t="s">
        <v>322</v>
      </c>
      <c r="D114" s="122"/>
      <c r="E114" s="67">
        <v>25763200</v>
      </c>
      <c r="F114" s="97">
        <v>-20308293</v>
      </c>
      <c r="G114" s="68" t="s">
        <v>323</v>
      </c>
    </row>
    <row r="115" spans="1:8" ht="20.100000000000001" customHeight="1">
      <c r="A115" s="63" t="s">
        <v>324</v>
      </c>
      <c r="B115" s="64" t="s">
        <v>61</v>
      </c>
      <c r="C115" s="64" t="s">
        <v>325</v>
      </c>
      <c r="D115" s="122"/>
      <c r="E115" s="96">
        <v>727000</v>
      </c>
      <c r="F115" s="97">
        <v>-19581293</v>
      </c>
      <c r="G115" s="68" t="s">
        <v>326</v>
      </c>
    </row>
    <row r="116" spans="1:8" ht="20.100000000000001" customHeight="1">
      <c r="A116" s="63" t="s">
        <v>327</v>
      </c>
      <c r="B116" s="64" t="s">
        <v>128</v>
      </c>
      <c r="C116" s="64" t="s">
        <v>328</v>
      </c>
      <c r="D116" s="122"/>
      <c r="E116" s="66">
        <v>1185275</v>
      </c>
      <c r="F116" s="97">
        <v>-18396018</v>
      </c>
      <c r="G116" s="68" t="s">
        <v>329</v>
      </c>
    </row>
    <row r="117" spans="1:8" ht="20.100000000000001" customHeight="1">
      <c r="A117" s="63" t="s">
        <v>330</v>
      </c>
      <c r="B117" s="64" t="s">
        <v>65</v>
      </c>
      <c r="C117" s="64" t="s">
        <v>212</v>
      </c>
      <c r="D117" s="122"/>
      <c r="E117" s="66">
        <v>1900000</v>
      </c>
      <c r="F117" s="97">
        <v>-16496018</v>
      </c>
      <c r="G117" s="68" t="s">
        <v>73</v>
      </c>
    </row>
    <row r="118" spans="1:8" ht="20.100000000000001" customHeight="1">
      <c r="A118" s="90" t="s">
        <v>331</v>
      </c>
      <c r="B118" s="91" t="s">
        <v>65</v>
      </c>
      <c r="C118" s="91" t="s">
        <v>152</v>
      </c>
      <c r="D118" s="117">
        <v>7040000</v>
      </c>
      <c r="E118" s="27"/>
      <c r="F118" s="94">
        <v>-23536018</v>
      </c>
      <c r="G118" s="95" t="s">
        <v>58</v>
      </c>
      <c r="H118" s="23" t="s">
        <v>78</v>
      </c>
    </row>
    <row r="119" spans="1:8" ht="20.100000000000001" customHeight="1">
      <c r="A119" s="63" t="s">
        <v>332</v>
      </c>
      <c r="B119" s="64" t="s">
        <v>65</v>
      </c>
      <c r="C119" s="64" t="s">
        <v>228</v>
      </c>
      <c r="D119" s="122"/>
      <c r="E119" s="96">
        <v>750000</v>
      </c>
      <c r="F119" s="97">
        <v>-22786018</v>
      </c>
      <c r="G119" s="68" t="s">
        <v>229</v>
      </c>
    </row>
    <row r="120" spans="1:8" ht="20.100000000000001" customHeight="1">
      <c r="A120" s="63" t="s">
        <v>333</v>
      </c>
      <c r="B120" s="64" t="s">
        <v>65</v>
      </c>
      <c r="C120" s="64" t="s">
        <v>334</v>
      </c>
      <c r="D120" s="122"/>
      <c r="E120" s="66">
        <v>1313000</v>
      </c>
      <c r="F120" s="97">
        <v>-21473018</v>
      </c>
      <c r="G120" s="68" t="s">
        <v>335</v>
      </c>
    </row>
    <row r="121" spans="1:8" ht="20.100000000000001" customHeight="1">
      <c r="A121" s="90" t="s">
        <v>336</v>
      </c>
      <c r="B121" s="91" t="s">
        <v>65</v>
      </c>
      <c r="C121" s="91" t="s">
        <v>337</v>
      </c>
      <c r="D121" s="92">
        <v>24528000</v>
      </c>
      <c r="E121" s="27"/>
      <c r="F121" s="94">
        <v>-46001018</v>
      </c>
      <c r="G121" s="95" t="s">
        <v>58</v>
      </c>
      <c r="H121" s="23" t="s">
        <v>78</v>
      </c>
    </row>
    <row r="122" spans="1:8" ht="20.100000000000001" customHeight="1">
      <c r="A122" s="63" t="s">
        <v>338</v>
      </c>
      <c r="B122" s="64" t="s">
        <v>117</v>
      </c>
      <c r="C122" s="64" t="s">
        <v>339</v>
      </c>
      <c r="D122" s="122"/>
      <c r="E122" s="66">
        <v>1000000</v>
      </c>
      <c r="F122" s="97">
        <v>-45001018</v>
      </c>
      <c r="G122" s="68" t="s">
        <v>340</v>
      </c>
    </row>
    <row r="123" spans="1:8" ht="20.100000000000001" customHeight="1">
      <c r="A123" s="63" t="s">
        <v>341</v>
      </c>
      <c r="B123" s="64" t="s">
        <v>95</v>
      </c>
      <c r="C123" s="64" t="s">
        <v>96</v>
      </c>
      <c r="D123" s="122"/>
      <c r="E123" s="96">
        <v>330000</v>
      </c>
      <c r="F123" s="97">
        <v>-44671018</v>
      </c>
      <c r="G123" s="68" t="s">
        <v>220</v>
      </c>
    </row>
    <row r="124" spans="1:8" ht="20.100000000000001" customHeight="1">
      <c r="A124" s="123" t="s">
        <v>342</v>
      </c>
      <c r="B124" s="124" t="s">
        <v>65</v>
      </c>
      <c r="C124" s="124" t="s">
        <v>343</v>
      </c>
      <c r="D124" s="125">
        <v>2505055</v>
      </c>
      <c r="E124" s="28"/>
      <c r="F124" s="126">
        <v>-47176073</v>
      </c>
      <c r="G124" s="127" t="s">
        <v>58</v>
      </c>
      <c r="H124" s="29" t="s">
        <v>88</v>
      </c>
    </row>
    <row r="125" spans="1:8" ht="20.100000000000001" customHeight="1">
      <c r="A125" s="63" t="s">
        <v>344</v>
      </c>
      <c r="B125" s="64" t="s">
        <v>65</v>
      </c>
      <c r="C125" s="64" t="s">
        <v>209</v>
      </c>
      <c r="D125" s="122"/>
      <c r="E125" s="96">
        <v>193200</v>
      </c>
      <c r="F125" s="97">
        <v>-46982873</v>
      </c>
      <c r="G125" s="68" t="s">
        <v>210</v>
      </c>
    </row>
    <row r="126" spans="1:8" ht="20.100000000000001" customHeight="1">
      <c r="A126" s="63" t="s">
        <v>345</v>
      </c>
      <c r="B126" s="64" t="s">
        <v>117</v>
      </c>
      <c r="C126" s="64" t="s">
        <v>118</v>
      </c>
      <c r="D126" s="122"/>
      <c r="E126" s="66">
        <v>1030400</v>
      </c>
      <c r="F126" s="97">
        <v>-45952473</v>
      </c>
      <c r="G126" s="68" t="s">
        <v>119</v>
      </c>
    </row>
    <row r="127" spans="1:8" ht="20.100000000000001" customHeight="1">
      <c r="A127" s="63" t="s">
        <v>346</v>
      </c>
      <c r="B127" s="64" t="s">
        <v>61</v>
      </c>
      <c r="C127" s="64" t="s">
        <v>347</v>
      </c>
      <c r="D127" s="122"/>
      <c r="E127" s="66">
        <v>3352000</v>
      </c>
      <c r="F127" s="97">
        <v>-42600473</v>
      </c>
      <c r="G127" s="68" t="s">
        <v>348</v>
      </c>
    </row>
    <row r="128" spans="1:8" ht="20.100000000000001" customHeight="1">
      <c r="A128" s="63" t="s">
        <v>349</v>
      </c>
      <c r="B128" s="64" t="s">
        <v>65</v>
      </c>
      <c r="C128" s="64" t="s">
        <v>284</v>
      </c>
      <c r="D128" s="122"/>
      <c r="E128" s="96">
        <v>814600</v>
      </c>
      <c r="F128" s="97">
        <v>-41785873</v>
      </c>
      <c r="G128" s="68" t="s">
        <v>285</v>
      </c>
    </row>
    <row r="129" spans="1:9" ht="20.100000000000001" customHeight="1">
      <c r="A129" s="63" t="s">
        <v>350</v>
      </c>
      <c r="B129" s="64" t="s">
        <v>117</v>
      </c>
      <c r="C129" s="64" t="s">
        <v>351</v>
      </c>
      <c r="D129" s="122"/>
      <c r="E129" s="106">
        <v>85000</v>
      </c>
      <c r="F129" s="97">
        <v>-41700873</v>
      </c>
      <c r="G129" s="68" t="s">
        <v>224</v>
      </c>
    </row>
    <row r="130" spans="1:9" ht="20.100000000000001" customHeight="1">
      <c r="A130" s="63" t="s">
        <v>352</v>
      </c>
      <c r="B130" s="64" t="s">
        <v>117</v>
      </c>
      <c r="C130" s="64" t="s">
        <v>353</v>
      </c>
      <c r="D130" s="122"/>
      <c r="E130" s="67">
        <v>14189000</v>
      </c>
      <c r="F130" s="97">
        <v>-27511873</v>
      </c>
      <c r="G130" s="68" t="s">
        <v>354</v>
      </c>
    </row>
    <row r="131" spans="1:9" ht="20.100000000000001" customHeight="1">
      <c r="A131" s="63" t="s">
        <v>355</v>
      </c>
      <c r="B131" s="64" t="s">
        <v>95</v>
      </c>
      <c r="C131" s="64" t="s">
        <v>356</v>
      </c>
      <c r="D131" s="122"/>
      <c r="E131" s="66">
        <v>4000000</v>
      </c>
      <c r="F131" s="97">
        <v>-23511873</v>
      </c>
      <c r="G131" s="68" t="s">
        <v>73</v>
      </c>
    </row>
    <row r="132" spans="1:9" ht="20.100000000000001" customHeight="1">
      <c r="A132" s="63" t="s">
        <v>357</v>
      </c>
      <c r="B132" s="64" t="s">
        <v>205</v>
      </c>
      <c r="C132" s="64" t="s">
        <v>358</v>
      </c>
      <c r="D132" s="122"/>
      <c r="E132" s="96">
        <v>500000</v>
      </c>
      <c r="F132" s="97">
        <v>-23011873</v>
      </c>
      <c r="G132" s="68" t="s">
        <v>359</v>
      </c>
    </row>
    <row r="133" spans="1:9" ht="20.100000000000001" customHeight="1">
      <c r="A133" s="63" t="s">
        <v>360</v>
      </c>
      <c r="B133" s="64" t="s">
        <v>65</v>
      </c>
      <c r="C133" s="64" t="s">
        <v>361</v>
      </c>
      <c r="D133" s="122"/>
      <c r="E133" s="66">
        <v>1237000</v>
      </c>
      <c r="F133" s="97">
        <v>-21774873</v>
      </c>
      <c r="G133" s="68" t="s">
        <v>290</v>
      </c>
    </row>
    <row r="134" spans="1:9" ht="20.100000000000001" customHeight="1">
      <c r="A134" s="63" t="s">
        <v>362</v>
      </c>
      <c r="B134" s="64" t="s">
        <v>95</v>
      </c>
      <c r="C134" s="64" t="s">
        <v>96</v>
      </c>
      <c r="D134" s="122"/>
      <c r="E134" s="96">
        <v>370000</v>
      </c>
      <c r="F134" s="97">
        <v>-21404873</v>
      </c>
      <c r="G134" s="68" t="s">
        <v>220</v>
      </c>
    </row>
    <row r="135" spans="1:9" ht="20.100000000000001" customHeight="1">
      <c r="A135" s="63" t="s">
        <v>363</v>
      </c>
      <c r="B135" s="64" t="s">
        <v>65</v>
      </c>
      <c r="C135" s="64" t="s">
        <v>100</v>
      </c>
      <c r="D135" s="122"/>
      <c r="E135" s="96">
        <v>204700</v>
      </c>
      <c r="F135" s="97">
        <v>-21200173</v>
      </c>
      <c r="G135" s="68" t="s">
        <v>101</v>
      </c>
    </row>
    <row r="136" spans="1:9" ht="20.100000000000001" customHeight="1">
      <c r="A136" s="63" t="s">
        <v>364</v>
      </c>
      <c r="B136" s="64" t="s">
        <v>65</v>
      </c>
      <c r="C136" s="64" t="s">
        <v>365</v>
      </c>
      <c r="D136" s="122"/>
      <c r="E136" s="66">
        <v>1555000</v>
      </c>
      <c r="F136" s="97">
        <v>-19645173</v>
      </c>
      <c r="G136" s="68" t="s">
        <v>366</v>
      </c>
    </row>
    <row r="137" spans="1:9" ht="20.100000000000001" customHeight="1">
      <c r="A137" s="90" t="s">
        <v>367</v>
      </c>
      <c r="B137" s="91" t="s">
        <v>65</v>
      </c>
      <c r="C137" s="91" t="s">
        <v>226</v>
      </c>
      <c r="D137" s="92">
        <v>14133088</v>
      </c>
      <c r="E137" s="27"/>
      <c r="F137" s="94">
        <v>-33778261</v>
      </c>
      <c r="G137" s="95" t="s">
        <v>58</v>
      </c>
      <c r="H137" s="23" t="s">
        <v>78</v>
      </c>
    </row>
    <row r="138" spans="1:9" ht="20.100000000000001" customHeight="1">
      <c r="A138" s="63" t="s">
        <v>368</v>
      </c>
      <c r="B138" s="64" t="s">
        <v>65</v>
      </c>
      <c r="C138" s="64" t="s">
        <v>334</v>
      </c>
      <c r="D138" s="122"/>
      <c r="E138" s="66">
        <v>3412800</v>
      </c>
      <c r="F138" s="97">
        <v>-30365461</v>
      </c>
      <c r="G138" s="68" t="s">
        <v>335</v>
      </c>
    </row>
    <row r="139" spans="1:9" ht="20.100000000000001" customHeight="1">
      <c r="A139" s="98" t="s">
        <v>369</v>
      </c>
      <c r="B139" s="99" t="s">
        <v>65</v>
      </c>
      <c r="C139" s="99" t="s">
        <v>104</v>
      </c>
      <c r="D139" s="100">
        <v>70000</v>
      </c>
      <c r="E139" s="30"/>
      <c r="F139" s="102">
        <v>-30435461</v>
      </c>
      <c r="G139" s="103" t="s">
        <v>58</v>
      </c>
      <c r="H139" s="24" t="s">
        <v>74</v>
      </c>
      <c r="I139" s="104"/>
    </row>
    <row r="140" spans="1:9" ht="20.100000000000001" customHeight="1">
      <c r="A140" s="128" t="s">
        <v>370</v>
      </c>
      <c r="B140" s="129" t="s">
        <v>371</v>
      </c>
      <c r="C140" s="129" t="s">
        <v>372</v>
      </c>
      <c r="D140" s="130">
        <v>15239800</v>
      </c>
      <c r="E140" s="31"/>
      <c r="F140" s="131">
        <v>-45675261</v>
      </c>
      <c r="G140" s="132" t="s">
        <v>373</v>
      </c>
      <c r="H140" s="32" t="s">
        <v>91</v>
      </c>
    </row>
    <row r="141" spans="1:9" ht="20.100000000000001" customHeight="1">
      <c r="A141" s="133" t="s">
        <v>374</v>
      </c>
      <c r="B141" s="134" t="s">
        <v>65</v>
      </c>
      <c r="C141" s="134" t="s">
        <v>375</v>
      </c>
      <c r="D141" s="135">
        <v>860</v>
      </c>
      <c r="E141" s="33"/>
      <c r="F141" s="136">
        <v>-45676121</v>
      </c>
      <c r="G141" s="137" t="s">
        <v>58</v>
      </c>
      <c r="H141" s="34" t="s">
        <v>93</v>
      </c>
    </row>
    <row r="142" spans="1:9" ht="20.100000000000001" customHeight="1">
      <c r="A142" s="63" t="s">
        <v>376</v>
      </c>
      <c r="B142" s="64" t="s">
        <v>95</v>
      </c>
      <c r="C142" s="64" t="s">
        <v>377</v>
      </c>
      <c r="D142" s="122"/>
      <c r="E142" s="66">
        <v>2564000</v>
      </c>
      <c r="F142" s="97">
        <v>-43112121</v>
      </c>
      <c r="G142" s="68" t="s">
        <v>378</v>
      </c>
    </row>
    <row r="143" spans="1:9" ht="20.100000000000001" customHeight="1">
      <c r="A143" s="63" t="s">
        <v>379</v>
      </c>
      <c r="B143" s="64" t="s">
        <v>95</v>
      </c>
      <c r="C143" s="64" t="s">
        <v>174</v>
      </c>
      <c r="D143" s="122"/>
      <c r="E143" s="96">
        <v>162500</v>
      </c>
      <c r="F143" s="97">
        <v>-42949621</v>
      </c>
      <c r="G143" s="68" t="s">
        <v>254</v>
      </c>
    </row>
    <row r="144" spans="1:9" ht="20.100000000000001" customHeight="1">
      <c r="A144" s="63" t="s">
        <v>380</v>
      </c>
      <c r="B144" s="64" t="s">
        <v>65</v>
      </c>
      <c r="C144" s="64" t="s">
        <v>381</v>
      </c>
      <c r="D144" s="122"/>
      <c r="E144" s="67">
        <v>40000000</v>
      </c>
      <c r="F144" s="118">
        <v>-2949621</v>
      </c>
      <c r="G144" s="68" t="s">
        <v>58</v>
      </c>
    </row>
    <row r="145" spans="1:8" ht="20.100000000000001" customHeight="1">
      <c r="A145" s="90" t="s">
        <v>382</v>
      </c>
      <c r="B145" s="91" t="s">
        <v>65</v>
      </c>
      <c r="C145" s="91" t="s">
        <v>152</v>
      </c>
      <c r="D145" s="107">
        <v>250000</v>
      </c>
      <c r="E145" s="27"/>
      <c r="F145" s="138">
        <v>-3199621</v>
      </c>
      <c r="G145" s="95" t="s">
        <v>58</v>
      </c>
      <c r="H145" s="23" t="s">
        <v>78</v>
      </c>
    </row>
    <row r="146" spans="1:8" ht="20.100000000000001" customHeight="1">
      <c r="A146" s="63" t="s">
        <v>383</v>
      </c>
      <c r="B146" s="64" t="s">
        <v>65</v>
      </c>
      <c r="C146" s="64" t="s">
        <v>384</v>
      </c>
      <c r="D146" s="122"/>
      <c r="E146" s="66">
        <v>4680000</v>
      </c>
      <c r="F146" s="66">
        <v>1480379</v>
      </c>
      <c r="G146" s="68" t="s">
        <v>385</v>
      </c>
    </row>
    <row r="147" spans="1:8" ht="20.100000000000001" customHeight="1">
      <c r="A147" s="63" t="s">
        <v>386</v>
      </c>
      <c r="B147" s="64" t="s">
        <v>117</v>
      </c>
      <c r="C147" s="64" t="s">
        <v>387</v>
      </c>
      <c r="D147" s="122"/>
      <c r="E147" s="96">
        <v>416500</v>
      </c>
      <c r="F147" s="66">
        <v>1896879</v>
      </c>
      <c r="G147" s="68" t="s">
        <v>388</v>
      </c>
    </row>
    <row r="148" spans="1:8" ht="20.100000000000001" customHeight="1">
      <c r="A148" s="63" t="s">
        <v>389</v>
      </c>
      <c r="B148" s="64" t="s">
        <v>65</v>
      </c>
      <c r="C148" s="64" t="s">
        <v>390</v>
      </c>
      <c r="D148" s="122"/>
      <c r="E148" s="96">
        <v>444000</v>
      </c>
      <c r="F148" s="66">
        <v>2340879</v>
      </c>
      <c r="G148" s="68" t="s">
        <v>262</v>
      </c>
    </row>
    <row r="149" spans="1:8" ht="20.100000000000001" customHeight="1">
      <c r="A149" s="63" t="s">
        <v>391</v>
      </c>
      <c r="B149" s="64" t="s">
        <v>117</v>
      </c>
      <c r="C149" s="64" t="s">
        <v>392</v>
      </c>
      <c r="D149" s="122"/>
      <c r="E149" s="66">
        <v>1033500</v>
      </c>
      <c r="F149" s="66">
        <v>3374379</v>
      </c>
      <c r="G149" s="68" t="s">
        <v>393</v>
      </c>
    </row>
    <row r="150" spans="1:8" ht="20.100000000000001" customHeight="1">
      <c r="A150" s="63" t="s">
        <v>394</v>
      </c>
      <c r="B150" s="64" t="s">
        <v>95</v>
      </c>
      <c r="C150" s="64" t="s">
        <v>96</v>
      </c>
      <c r="D150" s="122"/>
      <c r="E150" s="96">
        <v>300000</v>
      </c>
      <c r="F150" s="66">
        <v>3674379</v>
      </c>
      <c r="G150" s="68" t="s">
        <v>220</v>
      </c>
    </row>
    <row r="151" spans="1:8" ht="20.100000000000001" customHeight="1">
      <c r="A151" s="63" t="s">
        <v>395</v>
      </c>
      <c r="B151" s="64" t="s">
        <v>65</v>
      </c>
      <c r="C151" s="64" t="s">
        <v>146</v>
      </c>
      <c r="D151" s="122"/>
      <c r="E151" s="66">
        <v>4018000</v>
      </c>
      <c r="F151" s="66">
        <v>7692379</v>
      </c>
      <c r="G151" s="68" t="s">
        <v>147</v>
      </c>
    </row>
    <row r="152" spans="1:8" ht="20.100000000000001" customHeight="1">
      <c r="A152" s="63" t="s">
        <v>396</v>
      </c>
      <c r="B152" s="64" t="s">
        <v>65</v>
      </c>
      <c r="C152" s="64" t="s">
        <v>146</v>
      </c>
      <c r="D152" s="122"/>
      <c r="E152" s="96">
        <v>510000</v>
      </c>
      <c r="F152" s="66">
        <v>8202379</v>
      </c>
      <c r="G152" s="68" t="s">
        <v>147</v>
      </c>
    </row>
    <row r="153" spans="1:8" ht="20.100000000000001" customHeight="1">
      <c r="A153" s="63" t="s">
        <v>397</v>
      </c>
      <c r="B153" s="64" t="s">
        <v>160</v>
      </c>
      <c r="C153" s="64" t="s">
        <v>398</v>
      </c>
      <c r="D153" s="122"/>
      <c r="E153" s="66">
        <v>1380000</v>
      </c>
      <c r="F153" s="66">
        <v>9582379</v>
      </c>
      <c r="G153" s="68" t="s">
        <v>399</v>
      </c>
    </row>
    <row r="154" spans="1:8" ht="20.100000000000001" customHeight="1">
      <c r="A154" s="63" t="s">
        <v>400</v>
      </c>
      <c r="B154" s="64" t="s">
        <v>65</v>
      </c>
      <c r="C154" s="64" t="s">
        <v>143</v>
      </c>
      <c r="D154" s="122"/>
      <c r="E154" s="66">
        <v>4850000</v>
      </c>
      <c r="F154" s="67">
        <v>14432379</v>
      </c>
      <c r="G154" s="68" t="s">
        <v>144</v>
      </c>
    </row>
    <row r="155" spans="1:8" ht="20.100000000000001" customHeight="1">
      <c r="A155" s="90" t="s">
        <v>401</v>
      </c>
      <c r="B155" s="91" t="s">
        <v>65</v>
      </c>
      <c r="C155" s="91" t="s">
        <v>402</v>
      </c>
      <c r="D155" s="117">
        <v>7881600</v>
      </c>
      <c r="E155" s="27"/>
      <c r="F155" s="117">
        <v>6550779</v>
      </c>
      <c r="G155" s="95" t="s">
        <v>58</v>
      </c>
      <c r="H155" s="23" t="s">
        <v>78</v>
      </c>
    </row>
    <row r="156" spans="1:8" ht="20.100000000000001" customHeight="1">
      <c r="A156" s="63" t="s">
        <v>403</v>
      </c>
      <c r="B156" s="64" t="s">
        <v>61</v>
      </c>
      <c r="C156" s="64" t="s">
        <v>325</v>
      </c>
      <c r="D156" s="122"/>
      <c r="E156" s="96">
        <v>788500</v>
      </c>
      <c r="F156" s="66">
        <v>7339279</v>
      </c>
      <c r="G156" s="68" t="s">
        <v>326</v>
      </c>
    </row>
    <row r="157" spans="1:8" ht="20.100000000000001" customHeight="1">
      <c r="A157" s="63" t="s">
        <v>404</v>
      </c>
      <c r="B157" s="64" t="s">
        <v>117</v>
      </c>
      <c r="C157" s="64" t="s">
        <v>351</v>
      </c>
      <c r="D157" s="122"/>
      <c r="E157" s="96">
        <v>565500</v>
      </c>
      <c r="F157" s="66">
        <v>7904779</v>
      </c>
      <c r="G157" s="68" t="s">
        <v>224</v>
      </c>
    </row>
    <row r="158" spans="1:8" ht="20.100000000000001" customHeight="1">
      <c r="A158" s="90" t="s">
        <v>405</v>
      </c>
      <c r="B158" s="91" t="s">
        <v>65</v>
      </c>
      <c r="C158" s="91" t="s">
        <v>406</v>
      </c>
      <c r="D158" s="107">
        <v>200000</v>
      </c>
      <c r="E158" s="27"/>
      <c r="F158" s="117">
        <v>7704779</v>
      </c>
      <c r="G158" s="95" t="s">
        <v>58</v>
      </c>
      <c r="H158" s="23" t="s">
        <v>78</v>
      </c>
    </row>
    <row r="159" spans="1:8" ht="20.100000000000001" customHeight="1">
      <c r="A159" s="63" t="s">
        <v>407</v>
      </c>
      <c r="B159" s="64" t="s">
        <v>65</v>
      </c>
      <c r="C159" s="64" t="s">
        <v>212</v>
      </c>
      <c r="D159" s="122"/>
      <c r="E159" s="66">
        <v>5328200</v>
      </c>
      <c r="F159" s="67">
        <v>13032979</v>
      </c>
      <c r="G159" s="68" t="s">
        <v>73</v>
      </c>
    </row>
    <row r="160" spans="1:8" ht="20.100000000000001" customHeight="1">
      <c r="A160" s="63" t="s">
        <v>408</v>
      </c>
      <c r="B160" s="64" t="s">
        <v>61</v>
      </c>
      <c r="C160" s="64" t="s">
        <v>409</v>
      </c>
      <c r="D160" s="96">
        <v>788500</v>
      </c>
      <c r="E160" s="122"/>
      <c r="F160" s="67">
        <v>12244479</v>
      </c>
      <c r="G160" s="68" t="s">
        <v>58</v>
      </c>
    </row>
    <row r="161" spans="1:8" ht="20.100000000000001" customHeight="1">
      <c r="A161" s="63" t="s">
        <v>410</v>
      </c>
      <c r="B161" s="64" t="s">
        <v>65</v>
      </c>
      <c r="C161" s="64" t="s">
        <v>411</v>
      </c>
      <c r="D161" s="122"/>
      <c r="E161" s="96">
        <v>910000</v>
      </c>
      <c r="F161" s="67">
        <v>13154479</v>
      </c>
      <c r="G161" s="68" t="s">
        <v>385</v>
      </c>
    </row>
    <row r="162" spans="1:8" ht="20.100000000000001" customHeight="1">
      <c r="A162" s="63" t="s">
        <v>412</v>
      </c>
      <c r="B162" s="64" t="s">
        <v>65</v>
      </c>
      <c r="C162" s="64" t="s">
        <v>381</v>
      </c>
      <c r="D162" s="122"/>
      <c r="E162" s="67">
        <v>30000000</v>
      </c>
      <c r="F162" s="67">
        <v>43154479</v>
      </c>
      <c r="G162" s="68" t="s">
        <v>58</v>
      </c>
    </row>
    <row r="163" spans="1:8" ht="20.100000000000001" customHeight="1">
      <c r="A163" s="63" t="s">
        <v>413</v>
      </c>
      <c r="B163" s="64" t="s">
        <v>65</v>
      </c>
      <c r="C163" s="64" t="s">
        <v>69</v>
      </c>
      <c r="D163" s="67">
        <v>50000000</v>
      </c>
      <c r="E163" s="122"/>
      <c r="F163" s="118">
        <v>-6845521</v>
      </c>
      <c r="G163" s="68" t="s">
        <v>58</v>
      </c>
    </row>
    <row r="164" spans="1:8" ht="20.100000000000001" customHeight="1">
      <c r="A164" s="90" t="s">
        <v>414</v>
      </c>
      <c r="B164" s="91" t="s">
        <v>65</v>
      </c>
      <c r="C164" s="91" t="s">
        <v>415</v>
      </c>
      <c r="D164" s="92">
        <v>47160000</v>
      </c>
      <c r="E164" s="27"/>
      <c r="F164" s="94">
        <v>-54005521</v>
      </c>
      <c r="G164" s="95" t="s">
        <v>58</v>
      </c>
      <c r="H164" s="23" t="s">
        <v>78</v>
      </c>
    </row>
    <row r="165" spans="1:8" ht="20.100000000000001" customHeight="1">
      <c r="A165" s="63" t="s">
        <v>416</v>
      </c>
      <c r="B165" s="64" t="s">
        <v>65</v>
      </c>
      <c r="C165" s="64" t="s">
        <v>179</v>
      </c>
      <c r="D165" s="122"/>
      <c r="E165" s="66">
        <v>2827000</v>
      </c>
      <c r="F165" s="97">
        <v>-51178521</v>
      </c>
      <c r="G165" s="68" t="s">
        <v>180</v>
      </c>
    </row>
    <row r="166" spans="1:8" ht="20.100000000000001" customHeight="1">
      <c r="A166" s="63" t="s">
        <v>417</v>
      </c>
      <c r="B166" s="64" t="s">
        <v>117</v>
      </c>
      <c r="C166" s="64" t="s">
        <v>418</v>
      </c>
      <c r="D166" s="122"/>
      <c r="E166" s="96">
        <v>675200</v>
      </c>
      <c r="F166" s="97">
        <v>-50503321</v>
      </c>
      <c r="G166" s="68" t="s">
        <v>419</v>
      </c>
    </row>
    <row r="167" spans="1:8" ht="20.100000000000001" customHeight="1">
      <c r="A167" s="63" t="s">
        <v>420</v>
      </c>
      <c r="B167" s="64" t="s">
        <v>65</v>
      </c>
      <c r="C167" s="64" t="s">
        <v>149</v>
      </c>
      <c r="D167" s="122"/>
      <c r="E167" s="66">
        <v>7673000</v>
      </c>
      <c r="F167" s="97">
        <v>-42830321</v>
      </c>
      <c r="G167" s="68" t="s">
        <v>150</v>
      </c>
    </row>
    <row r="168" spans="1:8" ht="20.100000000000001" customHeight="1">
      <c r="A168" s="63" t="s">
        <v>421</v>
      </c>
      <c r="B168" s="64" t="s">
        <v>65</v>
      </c>
      <c r="C168" s="64" t="s">
        <v>76</v>
      </c>
      <c r="D168" s="122"/>
      <c r="E168" s="96">
        <v>507000</v>
      </c>
      <c r="F168" s="97">
        <v>-42323321</v>
      </c>
      <c r="G168" s="68" t="s">
        <v>77</v>
      </c>
    </row>
    <row r="169" spans="1:8" ht="20.100000000000001" customHeight="1">
      <c r="A169" s="139" t="s">
        <v>422</v>
      </c>
      <c r="B169" s="140" t="s">
        <v>65</v>
      </c>
      <c r="C169" s="140" t="s">
        <v>423</v>
      </c>
      <c r="D169" s="141">
        <v>6000000</v>
      </c>
      <c r="E169" s="35"/>
      <c r="F169" s="142">
        <v>-48323321</v>
      </c>
      <c r="G169" s="143" t="s">
        <v>58</v>
      </c>
      <c r="H169" s="36" t="s">
        <v>98</v>
      </c>
    </row>
    <row r="170" spans="1:8" ht="20.100000000000001" customHeight="1">
      <c r="A170" s="63" t="s">
        <v>424</v>
      </c>
      <c r="B170" s="64" t="s">
        <v>117</v>
      </c>
      <c r="C170" s="64" t="s">
        <v>353</v>
      </c>
      <c r="D170" s="122"/>
      <c r="E170" s="67">
        <v>19511600</v>
      </c>
      <c r="F170" s="97">
        <v>-28811721</v>
      </c>
      <c r="G170" s="68" t="s">
        <v>354</v>
      </c>
    </row>
    <row r="171" spans="1:8" ht="20.100000000000001" customHeight="1">
      <c r="A171" s="63" t="s">
        <v>425</v>
      </c>
      <c r="B171" s="64" t="s">
        <v>95</v>
      </c>
      <c r="C171" s="64" t="s">
        <v>174</v>
      </c>
      <c r="D171" s="122"/>
      <c r="E171" s="96">
        <v>364500</v>
      </c>
      <c r="F171" s="97">
        <v>-28447221</v>
      </c>
      <c r="G171" s="68" t="s">
        <v>254</v>
      </c>
    </row>
    <row r="172" spans="1:8" ht="20.100000000000001" customHeight="1">
      <c r="A172" s="63" t="s">
        <v>426</v>
      </c>
      <c r="B172" s="64" t="s">
        <v>117</v>
      </c>
      <c r="C172" s="64" t="s">
        <v>387</v>
      </c>
      <c r="D172" s="122"/>
      <c r="E172" s="96">
        <v>136500</v>
      </c>
      <c r="F172" s="97">
        <v>-28310721</v>
      </c>
      <c r="G172" s="68" t="s">
        <v>388</v>
      </c>
    </row>
    <row r="173" spans="1:8" ht="20.100000000000001" customHeight="1">
      <c r="A173" s="63" t="s">
        <v>427</v>
      </c>
      <c r="B173" s="64" t="s">
        <v>65</v>
      </c>
      <c r="C173" s="64" t="s">
        <v>428</v>
      </c>
      <c r="D173" s="122"/>
      <c r="E173" s="67">
        <v>10000000</v>
      </c>
      <c r="F173" s="97">
        <v>-18310721</v>
      </c>
      <c r="G173" s="68" t="s">
        <v>429</v>
      </c>
    </row>
    <row r="174" spans="1:8" ht="20.100000000000001" customHeight="1">
      <c r="A174" s="63" t="s">
        <v>430</v>
      </c>
      <c r="B174" s="64" t="s">
        <v>95</v>
      </c>
      <c r="C174" s="64" t="s">
        <v>431</v>
      </c>
      <c r="D174" s="122"/>
      <c r="E174" s="96">
        <v>350000</v>
      </c>
      <c r="F174" s="97">
        <v>-17960721</v>
      </c>
      <c r="G174" s="68" t="s">
        <v>432</v>
      </c>
    </row>
    <row r="175" spans="1:8" ht="20.100000000000001" customHeight="1">
      <c r="A175" s="63" t="s">
        <v>433</v>
      </c>
      <c r="B175" s="64" t="s">
        <v>117</v>
      </c>
      <c r="C175" s="64" t="s">
        <v>164</v>
      </c>
      <c r="D175" s="122"/>
      <c r="E175" s="96">
        <v>853800</v>
      </c>
      <c r="F175" s="97">
        <v>-17106921</v>
      </c>
      <c r="G175" s="68" t="s">
        <v>165</v>
      </c>
    </row>
    <row r="176" spans="1:8" ht="20.100000000000001" customHeight="1">
      <c r="A176" s="63" t="s">
        <v>434</v>
      </c>
      <c r="B176" s="64" t="s">
        <v>65</v>
      </c>
      <c r="C176" s="64" t="s">
        <v>250</v>
      </c>
      <c r="D176" s="122"/>
      <c r="E176" s="66">
        <v>2010200</v>
      </c>
      <c r="F176" s="97">
        <v>-15096721</v>
      </c>
      <c r="G176" s="68" t="s">
        <v>251</v>
      </c>
    </row>
    <row r="177" spans="1:8" ht="20.100000000000001" customHeight="1">
      <c r="A177" s="90" t="s">
        <v>435</v>
      </c>
      <c r="B177" s="91" t="s">
        <v>65</v>
      </c>
      <c r="C177" s="91" t="s">
        <v>226</v>
      </c>
      <c r="D177" s="117">
        <v>3000000</v>
      </c>
      <c r="E177" s="27"/>
      <c r="F177" s="94">
        <v>-18096721</v>
      </c>
      <c r="G177" s="95" t="s">
        <v>58</v>
      </c>
      <c r="H177" s="23" t="s">
        <v>78</v>
      </c>
    </row>
    <row r="178" spans="1:8" ht="20.100000000000001" customHeight="1">
      <c r="A178" s="63" t="s">
        <v>436</v>
      </c>
      <c r="B178" s="64" t="s">
        <v>117</v>
      </c>
      <c r="C178" s="64" t="s">
        <v>437</v>
      </c>
      <c r="D178" s="122"/>
      <c r="E178" s="66">
        <v>1258700</v>
      </c>
      <c r="F178" s="97">
        <v>-16838021</v>
      </c>
      <c r="G178" s="68" t="s">
        <v>438</v>
      </c>
    </row>
    <row r="179" spans="1:8" ht="20.100000000000001" customHeight="1">
      <c r="A179" s="63" t="s">
        <v>439</v>
      </c>
      <c r="B179" s="64" t="s">
        <v>65</v>
      </c>
      <c r="C179" s="64" t="s">
        <v>158</v>
      </c>
      <c r="D179" s="122"/>
      <c r="E179" s="66">
        <v>7216500</v>
      </c>
      <c r="F179" s="118">
        <v>-9621521</v>
      </c>
      <c r="G179" s="68" t="s">
        <v>114</v>
      </c>
    </row>
    <row r="180" spans="1:8" ht="20.100000000000001" customHeight="1">
      <c r="A180" s="133" t="s">
        <v>440</v>
      </c>
      <c r="B180" s="134" t="s">
        <v>65</v>
      </c>
      <c r="C180" s="134" t="s">
        <v>441</v>
      </c>
      <c r="D180" s="144">
        <v>4880</v>
      </c>
      <c r="E180" s="33"/>
      <c r="F180" s="145">
        <v>-9626401</v>
      </c>
      <c r="G180" s="137" t="s">
        <v>58</v>
      </c>
      <c r="H180" s="34" t="s">
        <v>93</v>
      </c>
    </row>
    <row r="181" spans="1:8" ht="20.100000000000001" customHeight="1">
      <c r="A181" s="133" t="s">
        <v>440</v>
      </c>
      <c r="B181" s="134" t="s">
        <v>65</v>
      </c>
      <c r="C181" s="134" t="s">
        <v>442</v>
      </c>
      <c r="D181" s="144">
        <v>7200</v>
      </c>
      <c r="E181" s="33"/>
      <c r="F181" s="145">
        <v>-9633601</v>
      </c>
      <c r="G181" s="137" t="s">
        <v>58</v>
      </c>
      <c r="H181" s="34" t="s">
        <v>93</v>
      </c>
    </row>
    <row r="182" spans="1:8" ht="20.100000000000001" customHeight="1">
      <c r="A182" s="90" t="s">
        <v>440</v>
      </c>
      <c r="B182" s="91" t="s">
        <v>65</v>
      </c>
      <c r="C182" s="91" t="s">
        <v>443</v>
      </c>
      <c r="D182" s="117">
        <v>1259500</v>
      </c>
      <c r="E182" s="27"/>
      <c r="F182" s="94">
        <v>-10893101</v>
      </c>
      <c r="G182" s="95" t="s">
        <v>58</v>
      </c>
      <c r="H182" s="23" t="s">
        <v>78</v>
      </c>
    </row>
    <row r="183" spans="1:8" ht="20.100000000000001" customHeight="1">
      <c r="A183" s="146" t="s">
        <v>440</v>
      </c>
      <c r="B183" s="147" t="s">
        <v>65</v>
      </c>
      <c r="C183" s="147" t="s">
        <v>444</v>
      </c>
      <c r="D183" s="148">
        <v>281410</v>
      </c>
      <c r="E183" s="37"/>
      <c r="F183" s="149">
        <v>-11174511</v>
      </c>
      <c r="G183" s="150" t="s">
        <v>58</v>
      </c>
      <c r="H183" s="38" t="s">
        <v>102</v>
      </c>
    </row>
    <row r="184" spans="1:8" ht="20.100000000000001" customHeight="1">
      <c r="A184" s="69" t="s">
        <v>445</v>
      </c>
      <c r="B184" s="70" t="s">
        <v>65</v>
      </c>
      <c r="C184" s="70" t="s">
        <v>446</v>
      </c>
      <c r="D184" s="71">
        <v>110000</v>
      </c>
      <c r="E184" s="39"/>
      <c r="F184" s="89">
        <v>-11284511</v>
      </c>
      <c r="G184" s="74" t="s">
        <v>58</v>
      </c>
      <c r="H184" s="21" t="s">
        <v>63</v>
      </c>
    </row>
    <row r="185" spans="1:8" ht="20.100000000000001" customHeight="1">
      <c r="A185" s="69" t="s">
        <v>445</v>
      </c>
      <c r="B185" s="70" t="s">
        <v>65</v>
      </c>
      <c r="C185" s="70" t="s">
        <v>447</v>
      </c>
      <c r="D185" s="151">
        <v>88000</v>
      </c>
      <c r="E185" s="39"/>
      <c r="F185" s="89">
        <v>-11372511</v>
      </c>
      <c r="G185" s="74" t="s">
        <v>58</v>
      </c>
      <c r="H185" s="21" t="s">
        <v>63</v>
      </c>
    </row>
    <row r="186" spans="1:8" ht="20.100000000000001" customHeight="1">
      <c r="A186" s="123" t="s">
        <v>448</v>
      </c>
      <c r="B186" s="124" t="s">
        <v>65</v>
      </c>
      <c r="C186" s="124" t="s">
        <v>343</v>
      </c>
      <c r="D186" s="125">
        <v>1093880</v>
      </c>
      <c r="E186" s="28"/>
      <c r="F186" s="126">
        <v>-12466391</v>
      </c>
      <c r="G186" s="127" t="s">
        <v>58</v>
      </c>
      <c r="H186" s="29" t="s">
        <v>88</v>
      </c>
    </row>
    <row r="187" spans="1:8" ht="20.100000000000001" customHeight="1">
      <c r="A187" s="109" t="s">
        <v>449</v>
      </c>
      <c r="B187" s="110" t="s">
        <v>65</v>
      </c>
      <c r="C187" s="110" t="s">
        <v>450</v>
      </c>
      <c r="D187" s="116">
        <v>124000</v>
      </c>
      <c r="E187" s="40"/>
      <c r="F187" s="113">
        <v>-12590391</v>
      </c>
      <c r="G187" s="114" t="s">
        <v>58</v>
      </c>
      <c r="H187" s="25" t="s">
        <v>82</v>
      </c>
    </row>
    <row r="188" spans="1:8" ht="20.100000000000001" customHeight="1">
      <c r="A188" s="90" t="s">
        <v>451</v>
      </c>
      <c r="B188" s="91" t="s">
        <v>65</v>
      </c>
      <c r="C188" s="91" t="s">
        <v>452</v>
      </c>
      <c r="D188" s="117">
        <v>3000000</v>
      </c>
      <c r="E188" s="27"/>
      <c r="F188" s="94">
        <v>-15590391</v>
      </c>
      <c r="G188" s="95" t="s">
        <v>58</v>
      </c>
      <c r="H188" s="23" t="s">
        <v>78</v>
      </c>
    </row>
    <row r="189" spans="1:8" ht="20.100000000000001" customHeight="1">
      <c r="A189" s="152" t="s">
        <v>453</v>
      </c>
      <c r="B189" s="153" t="s">
        <v>65</v>
      </c>
      <c r="C189" s="153" t="s">
        <v>454</v>
      </c>
      <c r="D189" s="154">
        <v>353480</v>
      </c>
      <c r="E189" s="41"/>
      <c r="F189" s="155">
        <v>-15943871</v>
      </c>
      <c r="G189" s="156" t="s">
        <v>58</v>
      </c>
      <c r="H189" s="42" t="s">
        <v>105</v>
      </c>
    </row>
    <row r="190" spans="1:8" ht="20.100000000000001" customHeight="1">
      <c r="A190" s="152" t="s">
        <v>453</v>
      </c>
      <c r="B190" s="153" t="s">
        <v>65</v>
      </c>
      <c r="C190" s="153" t="s">
        <v>455</v>
      </c>
      <c r="D190" s="157">
        <v>4011000</v>
      </c>
      <c r="E190" s="41"/>
      <c r="F190" s="155">
        <v>-19954871</v>
      </c>
      <c r="G190" s="156" t="s">
        <v>58</v>
      </c>
      <c r="H190" s="42" t="s">
        <v>105</v>
      </c>
    </row>
    <row r="191" spans="1:8" ht="20.100000000000001" customHeight="1">
      <c r="A191" s="82" t="s">
        <v>456</v>
      </c>
      <c r="B191" s="83" t="s">
        <v>65</v>
      </c>
      <c r="C191" s="83" t="s">
        <v>457</v>
      </c>
      <c r="D191" s="121">
        <v>300000</v>
      </c>
      <c r="E191" s="26"/>
      <c r="F191" s="120">
        <v>-20254871</v>
      </c>
      <c r="G191" s="87" t="s">
        <v>58</v>
      </c>
      <c r="H191" s="22" t="s">
        <v>70</v>
      </c>
    </row>
    <row r="192" spans="1:8" ht="20.100000000000001" customHeight="1">
      <c r="A192" s="90" t="s">
        <v>458</v>
      </c>
      <c r="B192" s="91" t="s">
        <v>65</v>
      </c>
      <c r="C192" s="91" t="s">
        <v>152</v>
      </c>
      <c r="D192" s="107">
        <v>720000</v>
      </c>
      <c r="E192" s="27"/>
      <c r="F192" s="94">
        <v>-20974871</v>
      </c>
      <c r="G192" s="95" t="s">
        <v>58</v>
      </c>
      <c r="H192" s="23" t="s">
        <v>78</v>
      </c>
    </row>
    <row r="193" spans="1:9" ht="20.100000000000001" customHeight="1">
      <c r="A193" s="63" t="s">
        <v>459</v>
      </c>
      <c r="B193" s="64" t="s">
        <v>95</v>
      </c>
      <c r="C193" s="64" t="s">
        <v>460</v>
      </c>
      <c r="D193" s="122"/>
      <c r="E193" s="66">
        <v>2700000</v>
      </c>
      <c r="F193" s="97">
        <v>-18274871</v>
      </c>
      <c r="G193" s="68" t="s">
        <v>461</v>
      </c>
    </row>
    <row r="194" spans="1:9" ht="20.100000000000001" customHeight="1">
      <c r="A194" s="63" t="s">
        <v>462</v>
      </c>
      <c r="B194" s="64" t="s">
        <v>128</v>
      </c>
      <c r="C194" s="64" t="s">
        <v>463</v>
      </c>
      <c r="D194" s="122"/>
      <c r="E194" s="66">
        <v>1001200</v>
      </c>
      <c r="F194" s="97">
        <v>-17273671</v>
      </c>
      <c r="G194" s="68" t="s">
        <v>464</v>
      </c>
    </row>
    <row r="195" spans="1:9" ht="20.100000000000001" customHeight="1">
      <c r="A195" s="63" t="s">
        <v>465</v>
      </c>
      <c r="B195" s="64" t="s">
        <v>65</v>
      </c>
      <c r="C195" s="64" t="s">
        <v>466</v>
      </c>
      <c r="D195" s="122"/>
      <c r="E195" s="66">
        <v>7924000</v>
      </c>
      <c r="F195" s="118">
        <v>-9349671</v>
      </c>
      <c r="G195" s="68" t="s">
        <v>467</v>
      </c>
    </row>
    <row r="196" spans="1:9" ht="20.100000000000001" customHeight="1">
      <c r="A196" s="63" t="s">
        <v>468</v>
      </c>
      <c r="B196" s="64" t="s">
        <v>205</v>
      </c>
      <c r="C196" s="64" t="s">
        <v>358</v>
      </c>
      <c r="D196" s="122"/>
      <c r="E196" s="66">
        <v>1770300</v>
      </c>
      <c r="F196" s="118">
        <v>-7579371</v>
      </c>
      <c r="G196" s="68" t="s">
        <v>359</v>
      </c>
    </row>
    <row r="197" spans="1:9" ht="20.100000000000001" customHeight="1">
      <c r="A197" s="63" t="s">
        <v>469</v>
      </c>
      <c r="B197" s="64" t="s">
        <v>117</v>
      </c>
      <c r="C197" s="64" t="s">
        <v>470</v>
      </c>
      <c r="D197" s="122"/>
      <c r="E197" s="96">
        <v>443000</v>
      </c>
      <c r="F197" s="118">
        <v>-7136371</v>
      </c>
      <c r="G197" s="68" t="s">
        <v>471</v>
      </c>
    </row>
    <row r="198" spans="1:9" ht="20.100000000000001" customHeight="1">
      <c r="A198" s="63" t="s">
        <v>472</v>
      </c>
      <c r="B198" s="64" t="s">
        <v>160</v>
      </c>
      <c r="C198" s="64" t="s">
        <v>473</v>
      </c>
      <c r="D198" s="122"/>
      <c r="E198" s="67">
        <v>32885200</v>
      </c>
      <c r="F198" s="67">
        <v>25748829</v>
      </c>
      <c r="G198" s="68" t="s">
        <v>474</v>
      </c>
    </row>
    <row r="199" spans="1:9" ht="20.100000000000001" customHeight="1">
      <c r="A199" s="63" t="s">
        <v>475</v>
      </c>
      <c r="B199" s="64" t="s">
        <v>65</v>
      </c>
      <c r="C199" s="64" t="s">
        <v>428</v>
      </c>
      <c r="D199" s="122"/>
      <c r="E199" s="66">
        <v>8000000</v>
      </c>
      <c r="F199" s="67">
        <v>33748829</v>
      </c>
      <c r="G199" s="68" t="s">
        <v>429</v>
      </c>
    </row>
    <row r="200" spans="1:9" ht="20.100000000000001" customHeight="1">
      <c r="A200" s="63" t="s">
        <v>476</v>
      </c>
      <c r="B200" s="64" t="s">
        <v>65</v>
      </c>
      <c r="C200" s="64" t="s">
        <v>477</v>
      </c>
      <c r="D200" s="122"/>
      <c r="E200" s="66">
        <v>1193050</v>
      </c>
      <c r="F200" s="67">
        <v>34941879</v>
      </c>
      <c r="G200" s="68" t="s">
        <v>224</v>
      </c>
    </row>
    <row r="201" spans="1:9" ht="20.100000000000001" customHeight="1">
      <c r="A201" s="98" t="s">
        <v>478</v>
      </c>
      <c r="B201" s="99" t="s">
        <v>479</v>
      </c>
      <c r="C201" s="99" t="s">
        <v>480</v>
      </c>
      <c r="D201" s="108">
        <v>258500</v>
      </c>
      <c r="E201" s="30"/>
      <c r="F201" s="158">
        <v>34683379</v>
      </c>
      <c r="G201" s="103" t="s">
        <v>58</v>
      </c>
      <c r="H201" s="24" t="s">
        <v>74</v>
      </c>
      <c r="I201" s="104"/>
    </row>
    <row r="202" spans="1:9" ht="20.100000000000001" customHeight="1">
      <c r="A202" s="98" t="s">
        <v>481</v>
      </c>
      <c r="B202" s="99" t="s">
        <v>479</v>
      </c>
      <c r="C202" s="99" t="s">
        <v>482</v>
      </c>
      <c r="D202" s="100">
        <v>66000</v>
      </c>
      <c r="E202" s="30"/>
      <c r="F202" s="158">
        <v>34617379</v>
      </c>
      <c r="G202" s="103" t="s">
        <v>58</v>
      </c>
      <c r="H202" s="24" t="s">
        <v>74</v>
      </c>
      <c r="I202" s="104"/>
    </row>
    <row r="203" spans="1:9" ht="20.100000000000001" customHeight="1">
      <c r="A203" s="98" t="s">
        <v>481</v>
      </c>
      <c r="B203" s="99" t="s">
        <v>479</v>
      </c>
      <c r="C203" s="99" t="s">
        <v>483</v>
      </c>
      <c r="D203" s="108">
        <v>110000</v>
      </c>
      <c r="E203" s="30"/>
      <c r="F203" s="158">
        <v>34507379</v>
      </c>
      <c r="G203" s="103" t="s">
        <v>58</v>
      </c>
      <c r="H203" s="24" t="s">
        <v>74</v>
      </c>
      <c r="I203" s="104"/>
    </row>
    <row r="204" spans="1:9" ht="20.100000000000001" customHeight="1">
      <c r="A204" s="63" t="s">
        <v>484</v>
      </c>
      <c r="B204" s="64" t="s">
        <v>65</v>
      </c>
      <c r="C204" s="64" t="s">
        <v>485</v>
      </c>
      <c r="D204" s="122"/>
      <c r="E204" s="66">
        <v>5622000</v>
      </c>
      <c r="F204" s="67">
        <v>40129379</v>
      </c>
      <c r="G204" s="68" t="s">
        <v>486</v>
      </c>
    </row>
    <row r="205" spans="1:9" ht="20.100000000000001" customHeight="1">
      <c r="A205" s="63" t="s">
        <v>487</v>
      </c>
      <c r="B205" s="64" t="s">
        <v>95</v>
      </c>
      <c r="C205" s="64" t="s">
        <v>488</v>
      </c>
      <c r="D205" s="122"/>
      <c r="E205" s="96">
        <v>195000</v>
      </c>
      <c r="F205" s="67">
        <v>40324379</v>
      </c>
      <c r="G205" s="68" t="s">
        <v>277</v>
      </c>
    </row>
    <row r="206" spans="1:9" ht="20.100000000000001" customHeight="1">
      <c r="A206" s="63" t="s">
        <v>489</v>
      </c>
      <c r="B206" s="64" t="s">
        <v>95</v>
      </c>
      <c r="C206" s="64" t="s">
        <v>312</v>
      </c>
      <c r="D206" s="122"/>
      <c r="E206" s="96">
        <v>340000</v>
      </c>
      <c r="F206" s="67">
        <v>40664379</v>
      </c>
      <c r="G206" s="68" t="s">
        <v>220</v>
      </c>
    </row>
    <row r="207" spans="1:9" ht="20.100000000000001" customHeight="1">
      <c r="A207" s="63" t="s">
        <v>490</v>
      </c>
      <c r="B207" s="64" t="s">
        <v>128</v>
      </c>
      <c r="C207" s="64" t="s">
        <v>491</v>
      </c>
      <c r="D207" s="122"/>
      <c r="E207" s="66">
        <v>2370000</v>
      </c>
      <c r="F207" s="67">
        <v>43034379</v>
      </c>
      <c r="G207" s="68" t="s">
        <v>329</v>
      </c>
    </row>
    <row r="208" spans="1:9" ht="20.100000000000001" customHeight="1">
      <c r="A208" s="63" t="s">
        <v>492</v>
      </c>
      <c r="B208" s="64" t="s">
        <v>65</v>
      </c>
      <c r="C208" s="64" t="s">
        <v>493</v>
      </c>
      <c r="D208" s="122"/>
      <c r="E208" s="66">
        <v>2861800</v>
      </c>
      <c r="F208" s="67">
        <v>45896179</v>
      </c>
      <c r="G208" s="68" t="s">
        <v>494</v>
      </c>
    </row>
    <row r="209" spans="1:8" ht="20.100000000000001" customHeight="1">
      <c r="A209" s="63" t="s">
        <v>495</v>
      </c>
      <c r="B209" s="64" t="s">
        <v>65</v>
      </c>
      <c r="C209" s="64" t="s">
        <v>496</v>
      </c>
      <c r="D209" s="122"/>
      <c r="E209" s="66">
        <v>5000000</v>
      </c>
      <c r="F209" s="67">
        <v>50896179</v>
      </c>
      <c r="G209" s="68" t="s">
        <v>73</v>
      </c>
    </row>
    <row r="210" spans="1:8" ht="20.100000000000001" customHeight="1">
      <c r="A210" s="63" t="s">
        <v>497</v>
      </c>
      <c r="B210" s="64" t="s">
        <v>65</v>
      </c>
      <c r="C210" s="64" t="s">
        <v>498</v>
      </c>
      <c r="D210" s="122"/>
      <c r="E210" s="66">
        <v>3828000</v>
      </c>
      <c r="F210" s="67">
        <v>54724179</v>
      </c>
      <c r="G210" s="68" t="s">
        <v>499</v>
      </c>
    </row>
    <row r="211" spans="1:8" ht="20.100000000000001" customHeight="1">
      <c r="A211" s="63" t="s">
        <v>500</v>
      </c>
      <c r="B211" s="64" t="s">
        <v>65</v>
      </c>
      <c r="C211" s="64" t="s">
        <v>69</v>
      </c>
      <c r="D211" s="67">
        <v>50000000</v>
      </c>
      <c r="E211" s="122"/>
      <c r="F211" s="66">
        <v>4724179</v>
      </c>
      <c r="G211" s="68" t="s">
        <v>58</v>
      </c>
    </row>
    <row r="212" spans="1:8" ht="20.100000000000001" customHeight="1">
      <c r="A212" s="63" t="s">
        <v>501</v>
      </c>
      <c r="B212" s="64" t="s">
        <v>95</v>
      </c>
      <c r="C212" s="64" t="s">
        <v>502</v>
      </c>
      <c r="D212" s="122"/>
      <c r="E212" s="96">
        <v>225000</v>
      </c>
      <c r="F212" s="66">
        <v>4949179</v>
      </c>
      <c r="G212" s="68" t="s">
        <v>471</v>
      </c>
    </row>
    <row r="213" spans="1:8" ht="20.100000000000001" customHeight="1">
      <c r="A213" s="63" t="s">
        <v>503</v>
      </c>
      <c r="B213" s="64" t="s">
        <v>65</v>
      </c>
      <c r="C213" s="64" t="s">
        <v>504</v>
      </c>
      <c r="D213" s="122"/>
      <c r="E213" s="66">
        <v>5000000</v>
      </c>
      <c r="F213" s="66">
        <v>9949179</v>
      </c>
      <c r="G213" s="68" t="s">
        <v>73</v>
      </c>
    </row>
    <row r="214" spans="1:8" ht="20.100000000000001" customHeight="1">
      <c r="A214" s="63" t="s">
        <v>505</v>
      </c>
      <c r="B214" s="64" t="s">
        <v>117</v>
      </c>
      <c r="C214" s="64" t="s">
        <v>506</v>
      </c>
      <c r="D214" s="122"/>
      <c r="E214" s="66">
        <v>8672400</v>
      </c>
      <c r="F214" s="67">
        <v>18621579</v>
      </c>
      <c r="G214" s="68" t="s">
        <v>507</v>
      </c>
    </row>
    <row r="215" spans="1:8" ht="20.100000000000001" customHeight="1">
      <c r="A215" s="63" t="s">
        <v>508</v>
      </c>
      <c r="B215" s="64" t="s">
        <v>65</v>
      </c>
      <c r="C215" s="64" t="s">
        <v>69</v>
      </c>
      <c r="D215" s="67">
        <v>40000000</v>
      </c>
      <c r="E215" s="122"/>
      <c r="F215" s="97">
        <v>-21378421</v>
      </c>
      <c r="G215" s="68" t="s">
        <v>58</v>
      </c>
    </row>
    <row r="216" spans="1:8" ht="20.100000000000001" customHeight="1">
      <c r="A216" s="90" t="s">
        <v>509</v>
      </c>
      <c r="B216" s="91" t="s">
        <v>65</v>
      </c>
      <c r="C216" s="91" t="s">
        <v>152</v>
      </c>
      <c r="D216" s="107">
        <v>220000</v>
      </c>
      <c r="E216" s="27"/>
      <c r="F216" s="94">
        <v>-21598421</v>
      </c>
      <c r="G216" s="95" t="s">
        <v>58</v>
      </c>
      <c r="H216" s="23" t="s">
        <v>78</v>
      </c>
    </row>
    <row r="217" spans="1:8" ht="20.100000000000001" customHeight="1">
      <c r="A217" s="63" t="s">
        <v>510</v>
      </c>
      <c r="B217" s="64" t="s">
        <v>65</v>
      </c>
      <c r="C217" s="64" t="s">
        <v>511</v>
      </c>
      <c r="D217" s="122"/>
      <c r="E217" s="96">
        <v>391900</v>
      </c>
      <c r="F217" s="97">
        <v>-21206521</v>
      </c>
      <c r="G217" s="68" t="s">
        <v>512</v>
      </c>
    </row>
    <row r="218" spans="1:8" ht="20.100000000000001" customHeight="1">
      <c r="A218" s="63" t="s">
        <v>513</v>
      </c>
      <c r="B218" s="64" t="s">
        <v>95</v>
      </c>
      <c r="C218" s="64" t="s">
        <v>312</v>
      </c>
      <c r="D218" s="122"/>
      <c r="E218" s="96">
        <v>260000</v>
      </c>
      <c r="F218" s="97">
        <v>-20946521</v>
      </c>
      <c r="G218" s="68" t="s">
        <v>220</v>
      </c>
    </row>
    <row r="219" spans="1:8" ht="20.100000000000001" customHeight="1">
      <c r="A219" s="63" t="s">
        <v>514</v>
      </c>
      <c r="B219" s="64" t="s">
        <v>128</v>
      </c>
      <c r="C219" s="64" t="s">
        <v>196</v>
      </c>
      <c r="D219" s="122"/>
      <c r="E219" s="96">
        <v>849871</v>
      </c>
      <c r="F219" s="97">
        <v>-20096650</v>
      </c>
      <c r="G219" s="68" t="s">
        <v>197</v>
      </c>
    </row>
    <row r="220" spans="1:8" ht="20.100000000000001" customHeight="1">
      <c r="A220" s="63" t="s">
        <v>515</v>
      </c>
      <c r="B220" s="64" t="s">
        <v>128</v>
      </c>
      <c r="C220" s="64" t="s">
        <v>196</v>
      </c>
      <c r="D220" s="122"/>
      <c r="E220" s="96">
        <v>122129</v>
      </c>
      <c r="F220" s="97">
        <v>-19974521</v>
      </c>
      <c r="G220" s="68" t="s">
        <v>197</v>
      </c>
    </row>
    <row r="221" spans="1:8" ht="20.100000000000001" customHeight="1">
      <c r="A221" s="63" t="s">
        <v>516</v>
      </c>
      <c r="B221" s="64" t="s">
        <v>65</v>
      </c>
      <c r="C221" s="64" t="s">
        <v>212</v>
      </c>
      <c r="D221" s="122"/>
      <c r="E221" s="66">
        <v>3424500</v>
      </c>
      <c r="F221" s="97">
        <v>-16550021</v>
      </c>
      <c r="G221" s="68" t="s">
        <v>73</v>
      </c>
    </row>
    <row r="222" spans="1:8" ht="20.100000000000001" customHeight="1">
      <c r="A222" s="63" t="s">
        <v>517</v>
      </c>
      <c r="B222" s="64" t="s">
        <v>65</v>
      </c>
      <c r="C222" s="64" t="s">
        <v>518</v>
      </c>
      <c r="D222" s="122"/>
      <c r="E222" s="96">
        <v>355900</v>
      </c>
      <c r="F222" s="97">
        <v>-16194121</v>
      </c>
      <c r="G222" s="68" t="s">
        <v>486</v>
      </c>
    </row>
    <row r="223" spans="1:8" ht="20.100000000000001" customHeight="1">
      <c r="A223" s="90" t="s">
        <v>519</v>
      </c>
      <c r="B223" s="91" t="s">
        <v>65</v>
      </c>
      <c r="C223" s="91" t="s">
        <v>203</v>
      </c>
      <c r="D223" s="107">
        <v>540000</v>
      </c>
      <c r="E223" s="27"/>
      <c r="F223" s="94">
        <v>-16734121</v>
      </c>
      <c r="G223" s="95" t="s">
        <v>58</v>
      </c>
      <c r="H223" s="23" t="s">
        <v>78</v>
      </c>
    </row>
    <row r="224" spans="1:8" ht="20.100000000000001" customHeight="1">
      <c r="A224" s="63" t="s">
        <v>520</v>
      </c>
      <c r="B224" s="64" t="s">
        <v>65</v>
      </c>
      <c r="C224" s="64" t="s">
        <v>521</v>
      </c>
      <c r="D224" s="122"/>
      <c r="E224" s="66">
        <v>1336000</v>
      </c>
      <c r="F224" s="97">
        <v>-15398121</v>
      </c>
      <c r="G224" s="68" t="s">
        <v>522</v>
      </c>
    </row>
    <row r="225" spans="1:9" ht="20.100000000000001" customHeight="1">
      <c r="A225" s="63" t="s">
        <v>523</v>
      </c>
      <c r="B225" s="64" t="s">
        <v>65</v>
      </c>
      <c r="C225" s="64" t="s">
        <v>524</v>
      </c>
      <c r="D225" s="122"/>
      <c r="E225" s="66">
        <v>3985000</v>
      </c>
      <c r="F225" s="97">
        <v>-11413121</v>
      </c>
      <c r="G225" s="68" t="s">
        <v>525</v>
      </c>
    </row>
    <row r="226" spans="1:9" ht="20.100000000000001" customHeight="1">
      <c r="A226" s="63" t="s">
        <v>526</v>
      </c>
      <c r="B226" s="64" t="s">
        <v>65</v>
      </c>
      <c r="C226" s="64" t="s">
        <v>527</v>
      </c>
      <c r="D226" s="122"/>
      <c r="E226" s="66">
        <v>3764700</v>
      </c>
      <c r="F226" s="118">
        <v>-7648421</v>
      </c>
      <c r="G226" s="68" t="s">
        <v>73</v>
      </c>
    </row>
    <row r="227" spans="1:9" ht="20.100000000000001" customHeight="1">
      <c r="A227" s="63" t="s">
        <v>528</v>
      </c>
      <c r="B227" s="64" t="s">
        <v>65</v>
      </c>
      <c r="C227" s="64" t="s">
        <v>529</v>
      </c>
      <c r="D227" s="122"/>
      <c r="E227" s="66">
        <v>1499600</v>
      </c>
      <c r="F227" s="118">
        <v>-6148821</v>
      </c>
      <c r="G227" s="68" t="s">
        <v>530</v>
      </c>
    </row>
    <row r="228" spans="1:9" ht="20.100000000000001" customHeight="1">
      <c r="A228" s="63" t="s">
        <v>531</v>
      </c>
      <c r="B228" s="64" t="s">
        <v>65</v>
      </c>
      <c r="C228" s="64" t="s">
        <v>532</v>
      </c>
      <c r="D228" s="122"/>
      <c r="E228" s="66">
        <v>4142300</v>
      </c>
      <c r="F228" s="118">
        <v>-2006521</v>
      </c>
      <c r="G228" s="68" t="s">
        <v>533</v>
      </c>
    </row>
    <row r="229" spans="1:9" ht="20.100000000000001" customHeight="1">
      <c r="A229" s="63" t="s">
        <v>534</v>
      </c>
      <c r="B229" s="64" t="s">
        <v>95</v>
      </c>
      <c r="C229" s="64" t="s">
        <v>312</v>
      </c>
      <c r="D229" s="122"/>
      <c r="E229" s="96">
        <v>250000</v>
      </c>
      <c r="F229" s="118">
        <v>-1756521</v>
      </c>
      <c r="G229" s="68" t="s">
        <v>220</v>
      </c>
    </row>
    <row r="230" spans="1:9" ht="20.100000000000001" customHeight="1">
      <c r="A230" s="63" t="s">
        <v>535</v>
      </c>
      <c r="B230" s="64" t="s">
        <v>95</v>
      </c>
      <c r="C230" s="64" t="s">
        <v>174</v>
      </c>
      <c r="D230" s="122"/>
      <c r="E230" s="96">
        <v>185000</v>
      </c>
      <c r="F230" s="118">
        <v>-1571521</v>
      </c>
      <c r="G230" s="68" t="s">
        <v>254</v>
      </c>
    </row>
    <row r="231" spans="1:9" ht="20.100000000000001" customHeight="1">
      <c r="A231" s="90" t="s">
        <v>536</v>
      </c>
      <c r="B231" s="91" t="s">
        <v>65</v>
      </c>
      <c r="C231" s="91" t="s">
        <v>537</v>
      </c>
      <c r="D231" s="92">
        <v>15000000</v>
      </c>
      <c r="E231" s="27"/>
      <c r="F231" s="94">
        <v>-16571521</v>
      </c>
      <c r="G231" s="95" t="s">
        <v>58</v>
      </c>
      <c r="H231" s="23" t="s">
        <v>78</v>
      </c>
    </row>
    <row r="232" spans="1:9" ht="20.100000000000001" customHeight="1">
      <c r="A232" s="63" t="s">
        <v>538</v>
      </c>
      <c r="B232" s="64" t="s">
        <v>65</v>
      </c>
      <c r="C232" s="64" t="s">
        <v>76</v>
      </c>
      <c r="D232" s="122"/>
      <c r="E232" s="96">
        <v>617500</v>
      </c>
      <c r="F232" s="97">
        <v>-15954021</v>
      </c>
      <c r="G232" s="68" t="s">
        <v>77</v>
      </c>
    </row>
    <row r="233" spans="1:9" ht="20.100000000000001" customHeight="1">
      <c r="A233" s="63" t="s">
        <v>539</v>
      </c>
      <c r="B233" s="64" t="s">
        <v>65</v>
      </c>
      <c r="C233" s="64" t="s">
        <v>540</v>
      </c>
      <c r="D233" s="122"/>
      <c r="E233" s="66">
        <v>3078000</v>
      </c>
      <c r="F233" s="97">
        <v>-12876021</v>
      </c>
      <c r="G233" s="68" t="s">
        <v>541</v>
      </c>
    </row>
    <row r="234" spans="1:9" ht="20.100000000000001" customHeight="1">
      <c r="A234" s="98" t="s">
        <v>542</v>
      </c>
      <c r="B234" s="99" t="s">
        <v>182</v>
      </c>
      <c r="C234" s="99" t="s">
        <v>543</v>
      </c>
      <c r="D234" s="108">
        <v>220000</v>
      </c>
      <c r="E234" s="30"/>
      <c r="F234" s="102">
        <v>-13096021</v>
      </c>
      <c r="G234" s="103" t="s">
        <v>373</v>
      </c>
      <c r="H234" s="24" t="s">
        <v>74</v>
      </c>
      <c r="I234" s="104"/>
    </row>
    <row r="235" spans="1:9" ht="20.100000000000001" customHeight="1">
      <c r="A235" s="90" t="s">
        <v>544</v>
      </c>
      <c r="B235" s="91" t="s">
        <v>65</v>
      </c>
      <c r="C235" s="91" t="s">
        <v>545</v>
      </c>
      <c r="D235" s="92">
        <v>43554500</v>
      </c>
      <c r="E235" s="27"/>
      <c r="F235" s="94">
        <v>-56650521</v>
      </c>
      <c r="G235" s="95" t="s">
        <v>58</v>
      </c>
      <c r="H235" s="23" t="s">
        <v>78</v>
      </c>
    </row>
    <row r="236" spans="1:9" ht="20.100000000000001" customHeight="1">
      <c r="A236" s="63" t="s">
        <v>546</v>
      </c>
      <c r="B236" s="64" t="s">
        <v>65</v>
      </c>
      <c r="C236" s="64" t="s">
        <v>80</v>
      </c>
      <c r="D236" s="122"/>
      <c r="E236" s="66">
        <v>7913300</v>
      </c>
      <c r="F236" s="97">
        <v>-48737221</v>
      </c>
      <c r="G236" s="68" t="s">
        <v>81</v>
      </c>
    </row>
    <row r="237" spans="1:9" ht="20.100000000000001" customHeight="1">
      <c r="A237" s="63" t="s">
        <v>547</v>
      </c>
      <c r="B237" s="64" t="s">
        <v>117</v>
      </c>
      <c r="C237" s="64" t="s">
        <v>353</v>
      </c>
      <c r="D237" s="122"/>
      <c r="E237" s="66">
        <v>7622400</v>
      </c>
      <c r="F237" s="97">
        <v>-41114821</v>
      </c>
      <c r="G237" s="68" t="s">
        <v>354</v>
      </c>
    </row>
    <row r="238" spans="1:9" ht="20.100000000000001" customHeight="1">
      <c r="A238" s="63" t="s">
        <v>548</v>
      </c>
      <c r="B238" s="64" t="s">
        <v>65</v>
      </c>
      <c r="C238" s="64" t="s">
        <v>549</v>
      </c>
      <c r="D238" s="122"/>
      <c r="E238" s="66">
        <v>5000000</v>
      </c>
      <c r="F238" s="97">
        <v>-36114821</v>
      </c>
      <c r="G238" s="68" t="s">
        <v>550</v>
      </c>
    </row>
    <row r="239" spans="1:9" ht="20.100000000000001" customHeight="1">
      <c r="A239" s="63" t="s">
        <v>551</v>
      </c>
      <c r="B239" s="64" t="s">
        <v>95</v>
      </c>
      <c r="C239" s="64" t="s">
        <v>96</v>
      </c>
      <c r="D239" s="122"/>
      <c r="E239" s="96">
        <v>210000</v>
      </c>
      <c r="F239" s="97">
        <v>-35904821</v>
      </c>
      <c r="G239" s="68" t="s">
        <v>220</v>
      </c>
    </row>
    <row r="240" spans="1:9" ht="20.100000000000001" customHeight="1">
      <c r="A240" s="90" t="s">
        <v>552</v>
      </c>
      <c r="B240" s="91" t="s">
        <v>65</v>
      </c>
      <c r="C240" s="91" t="s">
        <v>545</v>
      </c>
      <c r="D240" s="92">
        <v>54306500</v>
      </c>
      <c r="E240" s="27"/>
      <c r="F240" s="94">
        <v>-90211321</v>
      </c>
      <c r="G240" s="95" t="s">
        <v>58</v>
      </c>
      <c r="H240" s="23" t="s">
        <v>78</v>
      </c>
    </row>
    <row r="241" spans="1:8" ht="20.100000000000001" customHeight="1">
      <c r="A241" s="90" t="s">
        <v>553</v>
      </c>
      <c r="B241" s="91" t="s">
        <v>65</v>
      </c>
      <c r="C241" s="91" t="s">
        <v>191</v>
      </c>
      <c r="D241" s="92">
        <v>20000000</v>
      </c>
      <c r="E241" s="27"/>
      <c r="F241" s="159">
        <v>-110211321</v>
      </c>
      <c r="G241" s="95" t="s">
        <v>58</v>
      </c>
      <c r="H241" s="23" t="s">
        <v>78</v>
      </c>
    </row>
    <row r="242" spans="1:8" ht="20.100000000000001" customHeight="1">
      <c r="A242" s="90" t="s">
        <v>554</v>
      </c>
      <c r="B242" s="91" t="s">
        <v>65</v>
      </c>
      <c r="C242" s="91" t="s">
        <v>316</v>
      </c>
      <c r="D242" s="117">
        <v>2000000</v>
      </c>
      <c r="E242" s="27"/>
      <c r="F242" s="159">
        <v>-112211321</v>
      </c>
      <c r="G242" s="95" t="s">
        <v>58</v>
      </c>
      <c r="H242" s="23" t="s">
        <v>78</v>
      </c>
    </row>
    <row r="243" spans="1:8" ht="20.100000000000001" customHeight="1">
      <c r="A243" s="63" t="s">
        <v>555</v>
      </c>
      <c r="B243" s="64" t="s">
        <v>95</v>
      </c>
      <c r="C243" s="64" t="s">
        <v>223</v>
      </c>
      <c r="D243" s="122"/>
      <c r="E243" s="66">
        <v>2785000</v>
      </c>
      <c r="F243" s="160">
        <v>-109426321</v>
      </c>
      <c r="G243" s="68" t="s">
        <v>224</v>
      </c>
    </row>
    <row r="244" spans="1:8" ht="20.100000000000001" customHeight="1">
      <c r="A244" s="63" t="s">
        <v>556</v>
      </c>
      <c r="B244" s="64" t="s">
        <v>65</v>
      </c>
      <c r="C244" s="64" t="s">
        <v>232</v>
      </c>
      <c r="D244" s="122"/>
      <c r="E244" s="66">
        <v>6742140</v>
      </c>
      <c r="F244" s="160">
        <v>-102684181</v>
      </c>
      <c r="G244" s="68" t="s">
        <v>233</v>
      </c>
    </row>
    <row r="245" spans="1:8" ht="20.100000000000001" customHeight="1">
      <c r="A245" s="90" t="s">
        <v>557</v>
      </c>
      <c r="B245" s="91" t="s">
        <v>65</v>
      </c>
      <c r="C245" s="91" t="s">
        <v>558</v>
      </c>
      <c r="D245" s="92">
        <v>14200000</v>
      </c>
      <c r="E245" s="27"/>
      <c r="F245" s="159">
        <v>-116884181</v>
      </c>
      <c r="G245" s="95" t="s">
        <v>58</v>
      </c>
      <c r="H245" s="23" t="s">
        <v>78</v>
      </c>
    </row>
    <row r="246" spans="1:8" ht="20.100000000000001" customHeight="1">
      <c r="A246" s="63" t="s">
        <v>559</v>
      </c>
      <c r="B246" s="64" t="s">
        <v>61</v>
      </c>
      <c r="C246" s="64" t="s">
        <v>347</v>
      </c>
      <c r="D246" s="122"/>
      <c r="E246" s="66">
        <v>3497000</v>
      </c>
      <c r="F246" s="160">
        <v>-113387181</v>
      </c>
      <c r="G246" s="68" t="s">
        <v>348</v>
      </c>
    </row>
    <row r="247" spans="1:8" ht="20.100000000000001" customHeight="1">
      <c r="A247" s="63" t="s">
        <v>560</v>
      </c>
      <c r="B247" s="64" t="s">
        <v>65</v>
      </c>
      <c r="C247" s="64" t="s">
        <v>561</v>
      </c>
      <c r="D247" s="122"/>
      <c r="E247" s="96">
        <v>756000</v>
      </c>
      <c r="F247" s="160">
        <v>-112631181</v>
      </c>
      <c r="G247" s="68" t="s">
        <v>133</v>
      </c>
    </row>
    <row r="248" spans="1:8" ht="20.100000000000001" customHeight="1">
      <c r="A248" s="63" t="s">
        <v>562</v>
      </c>
      <c r="B248" s="64" t="s">
        <v>65</v>
      </c>
      <c r="C248" s="64" t="s">
        <v>563</v>
      </c>
      <c r="D248" s="122"/>
      <c r="E248" s="96">
        <v>549300</v>
      </c>
      <c r="F248" s="160">
        <v>-112081881</v>
      </c>
      <c r="G248" s="68" t="s">
        <v>564</v>
      </c>
    </row>
    <row r="249" spans="1:8" ht="20.100000000000001" customHeight="1">
      <c r="A249" s="63" t="s">
        <v>565</v>
      </c>
      <c r="B249" s="64" t="s">
        <v>65</v>
      </c>
      <c r="C249" s="64" t="s">
        <v>566</v>
      </c>
      <c r="D249" s="122"/>
      <c r="E249" s="96">
        <v>565500</v>
      </c>
      <c r="F249" s="160">
        <v>-111516381</v>
      </c>
      <c r="G249" s="68" t="s">
        <v>567</v>
      </c>
    </row>
    <row r="250" spans="1:8" ht="20.100000000000001" customHeight="1">
      <c r="A250" s="63" t="s">
        <v>568</v>
      </c>
      <c r="B250" s="64" t="s">
        <v>95</v>
      </c>
      <c r="C250" s="64" t="s">
        <v>569</v>
      </c>
      <c r="D250" s="122"/>
      <c r="E250" s="96">
        <v>188000</v>
      </c>
      <c r="F250" s="160">
        <v>-111328381</v>
      </c>
      <c r="G250" s="68" t="s">
        <v>570</v>
      </c>
    </row>
    <row r="251" spans="1:8" ht="20.100000000000001" customHeight="1">
      <c r="A251" s="63" t="s">
        <v>571</v>
      </c>
      <c r="B251" s="64" t="s">
        <v>65</v>
      </c>
      <c r="C251" s="64" t="s">
        <v>572</v>
      </c>
      <c r="D251" s="122"/>
      <c r="E251" s="161">
        <v>100000000</v>
      </c>
      <c r="F251" s="97">
        <v>-11328381</v>
      </c>
      <c r="G251" s="68" t="s">
        <v>573</v>
      </c>
    </row>
    <row r="252" spans="1:8" ht="20.100000000000001" customHeight="1">
      <c r="A252" s="76" t="s">
        <v>574</v>
      </c>
      <c r="B252" s="77" t="s">
        <v>65</v>
      </c>
      <c r="C252" s="77" t="s">
        <v>575</v>
      </c>
      <c r="D252" s="162">
        <v>100000000</v>
      </c>
      <c r="E252" s="43"/>
      <c r="F252" s="163">
        <v>-111328381</v>
      </c>
      <c r="G252" s="81" t="s">
        <v>58</v>
      </c>
      <c r="H252" s="20" t="s">
        <v>67</v>
      </c>
    </row>
    <row r="253" spans="1:8" ht="20.100000000000001" customHeight="1">
      <c r="A253" s="63" t="s">
        <v>576</v>
      </c>
      <c r="B253" s="64" t="s">
        <v>117</v>
      </c>
      <c r="C253" s="64" t="s">
        <v>577</v>
      </c>
      <c r="D253" s="122"/>
      <c r="E253" s="96">
        <v>461200</v>
      </c>
      <c r="F253" s="160">
        <v>-110867181</v>
      </c>
      <c r="G253" s="68" t="s">
        <v>578</v>
      </c>
    </row>
    <row r="254" spans="1:8" ht="20.100000000000001" customHeight="1">
      <c r="A254" s="63" t="s">
        <v>579</v>
      </c>
      <c r="B254" s="64" t="s">
        <v>117</v>
      </c>
      <c r="C254" s="64" t="s">
        <v>580</v>
      </c>
      <c r="D254" s="122"/>
      <c r="E254" s="96">
        <v>176000</v>
      </c>
      <c r="F254" s="160">
        <v>-110691181</v>
      </c>
      <c r="G254" s="68" t="s">
        <v>581</v>
      </c>
    </row>
    <row r="255" spans="1:8" ht="20.100000000000001" customHeight="1">
      <c r="A255" s="63" t="s">
        <v>582</v>
      </c>
      <c r="B255" s="64" t="s">
        <v>95</v>
      </c>
      <c r="C255" s="64" t="s">
        <v>96</v>
      </c>
      <c r="D255" s="122"/>
      <c r="E255" s="96">
        <v>200000</v>
      </c>
      <c r="F255" s="160">
        <v>-110491181</v>
      </c>
      <c r="G255" s="68" t="s">
        <v>220</v>
      </c>
    </row>
    <row r="256" spans="1:8" ht="20.100000000000001" customHeight="1">
      <c r="A256" s="63" t="s">
        <v>582</v>
      </c>
      <c r="B256" s="64" t="s">
        <v>65</v>
      </c>
      <c r="C256" s="64" t="s">
        <v>583</v>
      </c>
      <c r="D256" s="122"/>
      <c r="E256" s="66">
        <v>4321500</v>
      </c>
      <c r="F256" s="160">
        <v>-106169681</v>
      </c>
      <c r="G256" s="68" t="s">
        <v>77</v>
      </c>
    </row>
    <row r="257" spans="1:9" ht="20.100000000000001" customHeight="1">
      <c r="A257" s="63" t="s">
        <v>584</v>
      </c>
      <c r="B257" s="64" t="s">
        <v>65</v>
      </c>
      <c r="C257" s="64" t="s">
        <v>113</v>
      </c>
      <c r="D257" s="122"/>
      <c r="E257" s="96">
        <v>195000</v>
      </c>
      <c r="F257" s="160">
        <v>-105974681</v>
      </c>
      <c r="G257" s="68" t="s">
        <v>114</v>
      </c>
    </row>
    <row r="258" spans="1:9" ht="20.100000000000001" customHeight="1">
      <c r="A258" s="63" t="s">
        <v>585</v>
      </c>
      <c r="B258" s="64" t="s">
        <v>128</v>
      </c>
      <c r="C258" s="64" t="s">
        <v>586</v>
      </c>
      <c r="D258" s="122"/>
      <c r="E258" s="96">
        <v>125700</v>
      </c>
      <c r="F258" s="160">
        <v>-105848981</v>
      </c>
      <c r="G258" s="68" t="s">
        <v>197</v>
      </c>
    </row>
    <row r="259" spans="1:9" ht="20.100000000000001" customHeight="1">
      <c r="A259" s="63" t="s">
        <v>587</v>
      </c>
      <c r="B259" s="64" t="s">
        <v>65</v>
      </c>
      <c r="C259" s="64" t="s">
        <v>261</v>
      </c>
      <c r="D259" s="122"/>
      <c r="E259" s="96">
        <v>396000</v>
      </c>
      <c r="F259" s="160">
        <v>-105452981</v>
      </c>
      <c r="G259" s="68" t="s">
        <v>262</v>
      </c>
    </row>
    <row r="260" spans="1:9" ht="20.100000000000001" customHeight="1">
      <c r="A260" s="63" t="s">
        <v>588</v>
      </c>
      <c r="B260" s="64" t="s">
        <v>65</v>
      </c>
      <c r="C260" s="64" t="s">
        <v>589</v>
      </c>
      <c r="D260" s="122"/>
      <c r="E260" s="96">
        <v>338000</v>
      </c>
      <c r="F260" s="160">
        <v>-105114981</v>
      </c>
      <c r="G260" s="68" t="s">
        <v>590</v>
      </c>
    </row>
    <row r="261" spans="1:9" ht="20.100000000000001" customHeight="1">
      <c r="A261" s="63" t="s">
        <v>591</v>
      </c>
      <c r="B261" s="64" t="s">
        <v>65</v>
      </c>
      <c r="C261" s="64" t="s">
        <v>185</v>
      </c>
      <c r="D261" s="122"/>
      <c r="E261" s="66">
        <v>1125000</v>
      </c>
      <c r="F261" s="160">
        <v>-103989981</v>
      </c>
      <c r="G261" s="68" t="s">
        <v>186</v>
      </c>
    </row>
    <row r="262" spans="1:9" ht="20.100000000000001" customHeight="1">
      <c r="A262" s="63" t="s">
        <v>592</v>
      </c>
      <c r="B262" s="64" t="s">
        <v>117</v>
      </c>
      <c r="C262" s="64" t="s">
        <v>593</v>
      </c>
      <c r="D262" s="122"/>
      <c r="E262" s="96">
        <v>630000</v>
      </c>
      <c r="F262" s="160">
        <v>-103359981</v>
      </c>
      <c r="G262" s="68" t="s">
        <v>594</v>
      </c>
    </row>
    <row r="263" spans="1:9" ht="20.100000000000001" customHeight="1">
      <c r="A263" s="63" t="s">
        <v>595</v>
      </c>
      <c r="B263" s="64" t="s">
        <v>65</v>
      </c>
      <c r="C263" s="64" t="s">
        <v>596</v>
      </c>
      <c r="D263" s="122"/>
      <c r="E263" s="66">
        <v>1742000</v>
      </c>
      <c r="F263" s="160">
        <v>-101617981</v>
      </c>
      <c r="G263" s="68" t="s">
        <v>597</v>
      </c>
    </row>
    <row r="264" spans="1:9" ht="20.100000000000001" customHeight="1">
      <c r="A264" s="63" t="s">
        <v>598</v>
      </c>
      <c r="B264" s="64" t="s">
        <v>65</v>
      </c>
      <c r="C264" s="64" t="s">
        <v>305</v>
      </c>
      <c r="D264" s="122"/>
      <c r="E264" s="66">
        <v>3898000</v>
      </c>
      <c r="F264" s="97">
        <v>-97719981</v>
      </c>
      <c r="G264" s="68" t="s">
        <v>306</v>
      </c>
    </row>
    <row r="265" spans="1:9" ht="20.100000000000001" customHeight="1">
      <c r="A265" s="63" t="s">
        <v>599</v>
      </c>
      <c r="B265" s="64" t="s">
        <v>65</v>
      </c>
      <c r="C265" s="64" t="s">
        <v>428</v>
      </c>
      <c r="D265" s="122"/>
      <c r="E265" s="67">
        <v>26000000</v>
      </c>
      <c r="F265" s="97">
        <v>-71719981</v>
      </c>
      <c r="G265" s="68" t="s">
        <v>429</v>
      </c>
    </row>
    <row r="266" spans="1:9" ht="20.100000000000001" customHeight="1">
      <c r="A266" s="63" t="s">
        <v>600</v>
      </c>
      <c r="B266" s="64" t="s">
        <v>128</v>
      </c>
      <c r="C266" s="64" t="s">
        <v>586</v>
      </c>
      <c r="D266" s="122"/>
      <c r="E266" s="66">
        <v>1232000</v>
      </c>
      <c r="F266" s="97">
        <v>-70487981</v>
      </c>
      <c r="G266" s="68" t="s">
        <v>197</v>
      </c>
    </row>
    <row r="267" spans="1:9" ht="20.100000000000001" customHeight="1">
      <c r="A267" s="63" t="s">
        <v>601</v>
      </c>
      <c r="B267" s="64" t="s">
        <v>65</v>
      </c>
      <c r="C267" s="64" t="s">
        <v>602</v>
      </c>
      <c r="D267" s="122"/>
      <c r="E267" s="66">
        <v>1605700</v>
      </c>
      <c r="F267" s="97">
        <v>-68882281</v>
      </c>
      <c r="G267" s="68" t="s">
        <v>603</v>
      </c>
    </row>
    <row r="268" spans="1:9" ht="20.100000000000001" customHeight="1">
      <c r="A268" s="63" t="s">
        <v>604</v>
      </c>
      <c r="B268" s="64" t="s">
        <v>65</v>
      </c>
      <c r="C268" s="64" t="s">
        <v>572</v>
      </c>
      <c r="D268" s="122"/>
      <c r="E268" s="67">
        <v>10000000</v>
      </c>
      <c r="F268" s="97">
        <v>-58882281</v>
      </c>
      <c r="G268" s="68" t="s">
        <v>573</v>
      </c>
    </row>
    <row r="269" spans="1:9" ht="20.100000000000001" customHeight="1">
      <c r="A269" s="76" t="s">
        <v>605</v>
      </c>
      <c r="B269" s="77" t="s">
        <v>65</v>
      </c>
      <c r="C269" s="77" t="s">
        <v>606</v>
      </c>
      <c r="D269" s="78">
        <v>60000000</v>
      </c>
      <c r="E269" s="43"/>
      <c r="F269" s="163">
        <v>-118882281</v>
      </c>
      <c r="G269" s="81" t="s">
        <v>58</v>
      </c>
      <c r="H269" s="20" t="s">
        <v>67</v>
      </c>
    </row>
    <row r="270" spans="1:9" ht="20.100000000000001" customHeight="1">
      <c r="A270" s="63" t="s">
        <v>607</v>
      </c>
      <c r="B270" s="64" t="s">
        <v>61</v>
      </c>
      <c r="C270" s="64" t="s">
        <v>608</v>
      </c>
      <c r="D270" s="122"/>
      <c r="E270" s="106">
        <v>77600</v>
      </c>
      <c r="F270" s="160">
        <v>-118804681</v>
      </c>
      <c r="G270" s="68" t="s">
        <v>567</v>
      </c>
    </row>
    <row r="271" spans="1:9" ht="20.100000000000001" customHeight="1">
      <c r="A271" s="98" t="s">
        <v>609</v>
      </c>
      <c r="B271" s="99" t="s">
        <v>65</v>
      </c>
      <c r="C271" s="99" t="s">
        <v>610</v>
      </c>
      <c r="D271" s="108">
        <v>320000</v>
      </c>
      <c r="E271" s="30"/>
      <c r="F271" s="164">
        <v>-119124681</v>
      </c>
      <c r="G271" s="103" t="s">
        <v>58</v>
      </c>
      <c r="H271" s="24" t="s">
        <v>74</v>
      </c>
      <c r="I271" s="104"/>
    </row>
    <row r="272" spans="1:9" ht="20.100000000000001" customHeight="1">
      <c r="A272" s="63" t="s">
        <v>611</v>
      </c>
      <c r="B272" s="64" t="s">
        <v>95</v>
      </c>
      <c r="C272" s="64" t="s">
        <v>174</v>
      </c>
      <c r="D272" s="122"/>
      <c r="E272" s="96">
        <v>350900</v>
      </c>
      <c r="F272" s="160">
        <v>-118773781</v>
      </c>
      <c r="G272" s="68" t="s">
        <v>254</v>
      </c>
    </row>
    <row r="273" spans="1:8" ht="20.100000000000001" customHeight="1">
      <c r="A273" s="63" t="s">
        <v>612</v>
      </c>
      <c r="B273" s="64" t="s">
        <v>199</v>
      </c>
      <c r="C273" s="64" t="s">
        <v>237</v>
      </c>
      <c r="D273" s="122"/>
      <c r="E273" s="66">
        <v>1711000</v>
      </c>
      <c r="F273" s="160">
        <v>-117062781</v>
      </c>
      <c r="G273" s="68" t="s">
        <v>238</v>
      </c>
    </row>
    <row r="274" spans="1:8" ht="20.100000000000001" customHeight="1">
      <c r="A274" s="63" t="s">
        <v>612</v>
      </c>
      <c r="B274" s="64" t="s">
        <v>199</v>
      </c>
      <c r="C274" s="64" t="s">
        <v>613</v>
      </c>
      <c r="D274" s="122"/>
      <c r="E274" s="66">
        <v>2582000</v>
      </c>
      <c r="F274" s="160">
        <v>-114480781</v>
      </c>
      <c r="G274" s="68" t="s">
        <v>614</v>
      </c>
    </row>
    <row r="275" spans="1:8" ht="20.100000000000001" customHeight="1">
      <c r="A275" s="63" t="s">
        <v>615</v>
      </c>
      <c r="B275" s="64" t="s">
        <v>65</v>
      </c>
      <c r="C275" s="64" t="s">
        <v>616</v>
      </c>
      <c r="D275" s="122"/>
      <c r="E275" s="96">
        <v>315000</v>
      </c>
      <c r="F275" s="160">
        <v>-114165781</v>
      </c>
      <c r="G275" s="68" t="s">
        <v>617</v>
      </c>
    </row>
    <row r="276" spans="1:8" ht="20.100000000000001" customHeight="1">
      <c r="A276" s="63" t="s">
        <v>618</v>
      </c>
      <c r="B276" s="64" t="s">
        <v>117</v>
      </c>
      <c r="C276" s="64" t="s">
        <v>619</v>
      </c>
      <c r="D276" s="122"/>
      <c r="E276" s="96">
        <v>445000</v>
      </c>
      <c r="F276" s="160">
        <v>-113720781</v>
      </c>
      <c r="G276" s="68" t="s">
        <v>620</v>
      </c>
    </row>
    <row r="277" spans="1:8" ht="20.100000000000001" customHeight="1">
      <c r="A277" s="69" t="s">
        <v>621</v>
      </c>
      <c r="B277" s="70" t="s">
        <v>65</v>
      </c>
      <c r="C277" s="70" t="s">
        <v>66</v>
      </c>
      <c r="D277" s="71">
        <v>110000</v>
      </c>
      <c r="E277" s="39"/>
      <c r="F277" s="165">
        <v>-113830781</v>
      </c>
      <c r="G277" s="74" t="s">
        <v>58</v>
      </c>
      <c r="H277" s="21" t="s">
        <v>63</v>
      </c>
    </row>
    <row r="278" spans="1:8" ht="20.100000000000001" customHeight="1">
      <c r="A278" s="69" t="s">
        <v>621</v>
      </c>
      <c r="B278" s="70" t="s">
        <v>65</v>
      </c>
      <c r="C278" s="70" t="s">
        <v>622</v>
      </c>
      <c r="D278" s="71">
        <v>198000</v>
      </c>
      <c r="E278" s="39"/>
      <c r="F278" s="165">
        <v>-114028781</v>
      </c>
      <c r="G278" s="74" t="s">
        <v>58</v>
      </c>
      <c r="H278" s="21" t="s">
        <v>63</v>
      </c>
    </row>
    <row r="279" spans="1:8" ht="20.100000000000001" customHeight="1">
      <c r="A279" s="63" t="s">
        <v>623</v>
      </c>
      <c r="B279" s="64" t="s">
        <v>65</v>
      </c>
      <c r="C279" s="64" t="s">
        <v>138</v>
      </c>
      <c r="D279" s="122"/>
      <c r="E279" s="66">
        <v>4530000</v>
      </c>
      <c r="F279" s="160">
        <v>-109498781</v>
      </c>
      <c r="G279" s="68" t="s">
        <v>139</v>
      </c>
    </row>
    <row r="280" spans="1:8" ht="20.100000000000001" customHeight="1">
      <c r="A280" s="63" t="s">
        <v>624</v>
      </c>
      <c r="B280" s="64" t="s">
        <v>128</v>
      </c>
      <c r="C280" s="64" t="s">
        <v>328</v>
      </c>
      <c r="D280" s="122"/>
      <c r="E280" s="96">
        <v>738410</v>
      </c>
      <c r="F280" s="160">
        <v>-108760371</v>
      </c>
      <c r="G280" s="68" t="s">
        <v>329</v>
      </c>
    </row>
    <row r="281" spans="1:8" ht="20.100000000000001" customHeight="1">
      <c r="A281" s="63" t="s">
        <v>624</v>
      </c>
      <c r="B281" s="64" t="s">
        <v>65</v>
      </c>
      <c r="C281" s="64" t="s">
        <v>171</v>
      </c>
      <c r="D281" s="122"/>
      <c r="E281" s="66">
        <v>1075200</v>
      </c>
      <c r="F281" s="160">
        <v>-107685171</v>
      </c>
      <c r="G281" s="68" t="s">
        <v>172</v>
      </c>
    </row>
    <row r="282" spans="1:8" ht="20.100000000000001" customHeight="1">
      <c r="A282" s="63" t="s">
        <v>625</v>
      </c>
      <c r="B282" s="64" t="s">
        <v>65</v>
      </c>
      <c r="C282" s="64" t="s">
        <v>138</v>
      </c>
      <c r="D282" s="122"/>
      <c r="E282" s="66">
        <v>1128000</v>
      </c>
      <c r="F282" s="160">
        <v>-106557171</v>
      </c>
      <c r="G282" s="68" t="s">
        <v>139</v>
      </c>
    </row>
    <row r="283" spans="1:8" ht="20.100000000000001" customHeight="1">
      <c r="A283" s="63" t="s">
        <v>626</v>
      </c>
      <c r="B283" s="64" t="s">
        <v>65</v>
      </c>
      <c r="C283" s="64" t="s">
        <v>572</v>
      </c>
      <c r="D283" s="122"/>
      <c r="E283" s="66">
        <v>6000000</v>
      </c>
      <c r="F283" s="160">
        <v>-100557171</v>
      </c>
      <c r="G283" s="68" t="s">
        <v>573</v>
      </c>
    </row>
    <row r="284" spans="1:8" ht="20.100000000000001" customHeight="1">
      <c r="A284" s="90" t="s">
        <v>627</v>
      </c>
      <c r="B284" s="91" t="s">
        <v>65</v>
      </c>
      <c r="C284" s="91" t="s">
        <v>545</v>
      </c>
      <c r="D284" s="92">
        <v>19266500</v>
      </c>
      <c r="E284" s="27"/>
      <c r="F284" s="159">
        <v>-119823671</v>
      </c>
      <c r="G284" s="95" t="s">
        <v>58</v>
      </c>
      <c r="H284" s="23" t="s">
        <v>78</v>
      </c>
    </row>
    <row r="285" spans="1:8" ht="20.100000000000001" customHeight="1">
      <c r="A285" s="63" t="s">
        <v>628</v>
      </c>
      <c r="B285" s="64" t="s">
        <v>65</v>
      </c>
      <c r="C285" s="64" t="s">
        <v>629</v>
      </c>
      <c r="D285" s="122"/>
      <c r="E285" s="67">
        <v>84000000</v>
      </c>
      <c r="F285" s="97">
        <v>-35823671</v>
      </c>
      <c r="G285" s="68" t="s">
        <v>573</v>
      </c>
    </row>
    <row r="286" spans="1:8" ht="20.100000000000001" customHeight="1">
      <c r="A286" s="63" t="s">
        <v>630</v>
      </c>
      <c r="B286" s="64" t="s">
        <v>65</v>
      </c>
      <c r="C286" s="64" t="s">
        <v>69</v>
      </c>
      <c r="D286" s="66">
        <v>5000000</v>
      </c>
      <c r="E286" s="122"/>
      <c r="F286" s="97">
        <v>-40823671</v>
      </c>
      <c r="G286" s="68" t="s">
        <v>58</v>
      </c>
    </row>
    <row r="287" spans="1:8" ht="20.100000000000001" customHeight="1">
      <c r="A287" s="63" t="s">
        <v>631</v>
      </c>
      <c r="B287" s="64" t="s">
        <v>65</v>
      </c>
      <c r="C287" s="64" t="s">
        <v>518</v>
      </c>
      <c r="D287" s="122"/>
      <c r="E287" s="96">
        <v>296400</v>
      </c>
      <c r="F287" s="97">
        <v>-40527271</v>
      </c>
      <c r="G287" s="68" t="s">
        <v>486</v>
      </c>
    </row>
    <row r="288" spans="1:8" ht="20.100000000000001" customHeight="1">
      <c r="A288" s="63" t="s">
        <v>632</v>
      </c>
      <c r="B288" s="64" t="s">
        <v>65</v>
      </c>
      <c r="C288" s="64" t="s">
        <v>146</v>
      </c>
      <c r="D288" s="122"/>
      <c r="E288" s="66">
        <v>2042000</v>
      </c>
      <c r="F288" s="97">
        <v>-38485271</v>
      </c>
      <c r="G288" s="68" t="s">
        <v>147</v>
      </c>
    </row>
    <row r="289" spans="1:9" ht="20.100000000000001" customHeight="1">
      <c r="A289" s="90" t="s">
        <v>633</v>
      </c>
      <c r="B289" s="91" t="s">
        <v>65</v>
      </c>
      <c r="C289" s="91" t="s">
        <v>545</v>
      </c>
      <c r="D289" s="92">
        <v>17594500</v>
      </c>
      <c r="E289" s="27"/>
      <c r="F289" s="94">
        <v>-56079771</v>
      </c>
      <c r="G289" s="95" t="s">
        <v>58</v>
      </c>
      <c r="H289" s="23" t="s">
        <v>78</v>
      </c>
    </row>
    <row r="290" spans="1:9" ht="20.100000000000001" customHeight="1">
      <c r="A290" s="109" t="s">
        <v>634</v>
      </c>
      <c r="B290" s="110" t="s">
        <v>635</v>
      </c>
      <c r="C290" s="110" t="s">
        <v>636</v>
      </c>
      <c r="D290" s="116">
        <v>700300</v>
      </c>
      <c r="E290" s="40"/>
      <c r="F290" s="113">
        <v>-56780071</v>
      </c>
      <c r="G290" s="114" t="s">
        <v>373</v>
      </c>
      <c r="H290" s="25" t="s">
        <v>85</v>
      </c>
    </row>
    <row r="291" spans="1:9" ht="20.100000000000001" customHeight="1">
      <c r="A291" s="90" t="s">
        <v>637</v>
      </c>
      <c r="B291" s="91" t="s">
        <v>65</v>
      </c>
      <c r="C291" s="91" t="s">
        <v>638</v>
      </c>
      <c r="D291" s="92">
        <v>10000000</v>
      </c>
      <c r="E291" s="27"/>
      <c r="F291" s="94">
        <v>-66780071</v>
      </c>
      <c r="G291" s="95" t="s">
        <v>58</v>
      </c>
      <c r="H291" s="23" t="s">
        <v>78</v>
      </c>
    </row>
    <row r="292" spans="1:9" ht="20.100000000000001" customHeight="1">
      <c r="A292" s="90" t="s">
        <v>639</v>
      </c>
      <c r="B292" s="91" t="s">
        <v>65</v>
      </c>
      <c r="C292" s="91" t="s">
        <v>226</v>
      </c>
      <c r="D292" s="117">
        <v>7450000</v>
      </c>
      <c r="E292" s="27"/>
      <c r="F292" s="94">
        <v>-74230071</v>
      </c>
      <c r="G292" s="95" t="s">
        <v>58</v>
      </c>
      <c r="H292" s="23" t="s">
        <v>78</v>
      </c>
    </row>
    <row r="293" spans="1:9" ht="20.100000000000001" customHeight="1">
      <c r="A293" s="63" t="s">
        <v>640</v>
      </c>
      <c r="B293" s="64" t="s">
        <v>65</v>
      </c>
      <c r="C293" s="64" t="s">
        <v>641</v>
      </c>
      <c r="D293" s="122"/>
      <c r="E293" s="67">
        <v>13300000</v>
      </c>
      <c r="F293" s="97">
        <v>-60930071</v>
      </c>
      <c r="G293" s="68" t="s">
        <v>642</v>
      </c>
    </row>
    <row r="294" spans="1:9" ht="20.100000000000001" customHeight="1">
      <c r="A294" s="63" t="s">
        <v>643</v>
      </c>
      <c r="B294" s="64" t="s">
        <v>65</v>
      </c>
      <c r="C294" s="64" t="s">
        <v>644</v>
      </c>
      <c r="D294" s="67">
        <v>13300000</v>
      </c>
      <c r="E294" s="122"/>
      <c r="F294" s="97">
        <v>-74230071</v>
      </c>
      <c r="G294" s="68" t="s">
        <v>58</v>
      </c>
    </row>
    <row r="295" spans="1:9" ht="20.100000000000001" customHeight="1">
      <c r="A295" s="63" t="s">
        <v>645</v>
      </c>
      <c r="B295" s="64" t="s">
        <v>95</v>
      </c>
      <c r="C295" s="64" t="s">
        <v>646</v>
      </c>
      <c r="D295" s="122"/>
      <c r="E295" s="96">
        <v>176000</v>
      </c>
      <c r="F295" s="97">
        <v>-74054071</v>
      </c>
      <c r="G295" s="68" t="s">
        <v>73</v>
      </c>
    </row>
    <row r="296" spans="1:9" ht="20.100000000000001" customHeight="1">
      <c r="A296" s="90" t="s">
        <v>647</v>
      </c>
      <c r="B296" s="91" t="s">
        <v>65</v>
      </c>
      <c r="C296" s="91" t="s">
        <v>316</v>
      </c>
      <c r="D296" s="117">
        <v>2000000</v>
      </c>
      <c r="E296" s="27"/>
      <c r="F296" s="94">
        <v>-76054071</v>
      </c>
      <c r="G296" s="95" t="s">
        <v>58</v>
      </c>
      <c r="H296" s="23" t="s">
        <v>78</v>
      </c>
    </row>
    <row r="297" spans="1:9" ht="20.100000000000001" customHeight="1">
      <c r="A297" s="63" t="s">
        <v>648</v>
      </c>
      <c r="B297" s="64" t="s">
        <v>65</v>
      </c>
      <c r="C297" s="64" t="s">
        <v>390</v>
      </c>
      <c r="D297" s="122"/>
      <c r="E297" s="106">
        <v>98000</v>
      </c>
      <c r="F297" s="97">
        <v>-75956071</v>
      </c>
      <c r="G297" s="68" t="s">
        <v>262</v>
      </c>
    </row>
    <row r="298" spans="1:9" ht="20.100000000000001" customHeight="1">
      <c r="A298" s="90" t="s">
        <v>649</v>
      </c>
      <c r="B298" s="91" t="s">
        <v>65</v>
      </c>
      <c r="C298" s="91" t="s">
        <v>191</v>
      </c>
      <c r="D298" s="117">
        <v>1637200</v>
      </c>
      <c r="E298" s="27"/>
      <c r="F298" s="94">
        <v>-77593271</v>
      </c>
      <c r="G298" s="95" t="s">
        <v>58</v>
      </c>
      <c r="H298" s="23" t="s">
        <v>78</v>
      </c>
    </row>
    <row r="299" spans="1:9" ht="20.100000000000001" customHeight="1">
      <c r="A299" s="90" t="s">
        <v>649</v>
      </c>
      <c r="B299" s="91" t="s">
        <v>65</v>
      </c>
      <c r="C299" s="91" t="s">
        <v>191</v>
      </c>
      <c r="D299" s="92">
        <v>32588000</v>
      </c>
      <c r="E299" s="27"/>
      <c r="F299" s="159">
        <v>-110181271</v>
      </c>
      <c r="G299" s="95" t="s">
        <v>58</v>
      </c>
      <c r="H299" s="23" t="s">
        <v>78</v>
      </c>
    </row>
    <row r="300" spans="1:9" ht="20.100000000000001" customHeight="1">
      <c r="A300" s="63" t="s">
        <v>650</v>
      </c>
      <c r="B300" s="64" t="s">
        <v>65</v>
      </c>
      <c r="C300" s="64" t="s">
        <v>504</v>
      </c>
      <c r="D300" s="122"/>
      <c r="E300" s="66">
        <v>3900000</v>
      </c>
      <c r="F300" s="160">
        <v>-106281271</v>
      </c>
      <c r="G300" s="68" t="s">
        <v>73</v>
      </c>
    </row>
    <row r="301" spans="1:9" ht="20.100000000000001" customHeight="1">
      <c r="A301" s="98" t="s">
        <v>651</v>
      </c>
      <c r="B301" s="99" t="s">
        <v>65</v>
      </c>
      <c r="C301" s="99" t="s">
        <v>167</v>
      </c>
      <c r="D301" s="108">
        <v>279400</v>
      </c>
      <c r="E301" s="30"/>
      <c r="F301" s="164">
        <v>-106560671</v>
      </c>
      <c r="G301" s="103" t="s">
        <v>58</v>
      </c>
      <c r="H301" s="24" t="s">
        <v>74</v>
      </c>
      <c r="I301" s="104"/>
    </row>
    <row r="302" spans="1:9" ht="20.100000000000001" customHeight="1">
      <c r="A302" s="166" t="s">
        <v>652</v>
      </c>
      <c r="B302" s="167" t="s">
        <v>371</v>
      </c>
      <c r="C302" s="167" t="s">
        <v>372</v>
      </c>
      <c r="D302" s="168">
        <v>1286300</v>
      </c>
      <c r="E302" s="44"/>
      <c r="F302" s="169">
        <v>-107846971</v>
      </c>
      <c r="G302" s="170" t="s">
        <v>373</v>
      </c>
      <c r="H302" s="45" t="s">
        <v>107</v>
      </c>
    </row>
    <row r="303" spans="1:9" ht="20.100000000000001" customHeight="1">
      <c r="A303" s="63" t="s">
        <v>653</v>
      </c>
      <c r="B303" s="64" t="s">
        <v>95</v>
      </c>
      <c r="C303" s="64" t="s">
        <v>258</v>
      </c>
      <c r="D303" s="122"/>
      <c r="E303" s="96">
        <v>560000</v>
      </c>
      <c r="F303" s="160">
        <v>-107286971</v>
      </c>
      <c r="G303" s="68" t="s">
        <v>259</v>
      </c>
    </row>
    <row r="304" spans="1:9" ht="20.100000000000001" customHeight="1">
      <c r="A304" s="63" t="s">
        <v>654</v>
      </c>
      <c r="B304" s="64" t="s">
        <v>65</v>
      </c>
      <c r="C304" s="64" t="s">
        <v>504</v>
      </c>
      <c r="D304" s="122"/>
      <c r="E304" s="66">
        <v>3500000</v>
      </c>
      <c r="F304" s="160">
        <v>-103786971</v>
      </c>
      <c r="G304" s="68" t="s">
        <v>73</v>
      </c>
    </row>
    <row r="305" spans="1:9" ht="20.100000000000001" customHeight="1">
      <c r="A305" s="63" t="s">
        <v>655</v>
      </c>
      <c r="B305" s="64" t="s">
        <v>65</v>
      </c>
      <c r="C305" s="64" t="s">
        <v>656</v>
      </c>
      <c r="D305" s="122"/>
      <c r="E305" s="66">
        <v>1052150</v>
      </c>
      <c r="F305" s="160">
        <v>-102734821</v>
      </c>
      <c r="G305" s="68" t="s">
        <v>657</v>
      </c>
    </row>
    <row r="306" spans="1:9" ht="20.100000000000001" customHeight="1">
      <c r="A306" s="63" t="s">
        <v>658</v>
      </c>
      <c r="B306" s="64" t="s">
        <v>128</v>
      </c>
      <c r="C306" s="64" t="s">
        <v>328</v>
      </c>
      <c r="D306" s="122"/>
      <c r="E306" s="66">
        <v>1299000</v>
      </c>
      <c r="F306" s="160">
        <v>-101435821</v>
      </c>
      <c r="G306" s="68" t="s">
        <v>329</v>
      </c>
    </row>
    <row r="307" spans="1:9" ht="20.100000000000001" customHeight="1">
      <c r="A307" s="63" t="s">
        <v>659</v>
      </c>
      <c r="B307" s="64" t="s">
        <v>65</v>
      </c>
      <c r="C307" s="64" t="s">
        <v>179</v>
      </c>
      <c r="D307" s="122"/>
      <c r="E307" s="66">
        <v>4319000</v>
      </c>
      <c r="F307" s="97">
        <v>-97116821</v>
      </c>
      <c r="G307" s="68" t="s">
        <v>180</v>
      </c>
    </row>
    <row r="308" spans="1:9" ht="20.100000000000001" customHeight="1">
      <c r="A308" s="98" t="s">
        <v>660</v>
      </c>
      <c r="B308" s="99" t="s">
        <v>479</v>
      </c>
      <c r="C308" s="99" t="s">
        <v>661</v>
      </c>
      <c r="D308" s="100">
        <v>16500</v>
      </c>
      <c r="E308" s="30"/>
      <c r="F308" s="102">
        <v>-97133321</v>
      </c>
      <c r="G308" s="103" t="s">
        <v>58</v>
      </c>
      <c r="H308" s="24" t="s">
        <v>74</v>
      </c>
      <c r="I308" s="104"/>
    </row>
    <row r="309" spans="1:9" ht="20.100000000000001" customHeight="1">
      <c r="A309" s="109" t="s">
        <v>662</v>
      </c>
      <c r="B309" s="110" t="s">
        <v>182</v>
      </c>
      <c r="C309" s="110" t="s">
        <v>663</v>
      </c>
      <c r="D309" s="171">
        <v>32900</v>
      </c>
      <c r="E309" s="40"/>
      <c r="F309" s="113">
        <v>-97166221</v>
      </c>
      <c r="G309" s="114" t="s">
        <v>58</v>
      </c>
      <c r="H309" s="25" t="s">
        <v>85</v>
      </c>
    </row>
    <row r="310" spans="1:9" ht="20.100000000000001" customHeight="1">
      <c r="A310" s="63" t="s">
        <v>664</v>
      </c>
      <c r="B310" s="64" t="s">
        <v>65</v>
      </c>
      <c r="C310" s="64" t="s">
        <v>146</v>
      </c>
      <c r="D310" s="122"/>
      <c r="E310" s="96">
        <v>977000</v>
      </c>
      <c r="F310" s="97">
        <v>-96189221</v>
      </c>
      <c r="G310" s="68" t="s">
        <v>147</v>
      </c>
    </row>
    <row r="311" spans="1:9" ht="20.100000000000001" customHeight="1">
      <c r="A311" s="63" t="s">
        <v>665</v>
      </c>
      <c r="B311" s="64" t="s">
        <v>95</v>
      </c>
      <c r="C311" s="64" t="s">
        <v>312</v>
      </c>
      <c r="D311" s="122"/>
      <c r="E311" s="96">
        <v>340000</v>
      </c>
      <c r="F311" s="97">
        <v>-95849221</v>
      </c>
      <c r="G311" s="68" t="s">
        <v>220</v>
      </c>
    </row>
    <row r="312" spans="1:9" ht="20.100000000000001" customHeight="1">
      <c r="A312" s="63" t="s">
        <v>666</v>
      </c>
      <c r="B312" s="64" t="s">
        <v>95</v>
      </c>
      <c r="C312" s="64" t="s">
        <v>488</v>
      </c>
      <c r="D312" s="122"/>
      <c r="E312" s="96">
        <v>100000</v>
      </c>
      <c r="F312" s="97">
        <v>-95749221</v>
      </c>
      <c r="G312" s="68" t="s">
        <v>277</v>
      </c>
    </row>
    <row r="313" spans="1:9" ht="20.100000000000001" customHeight="1">
      <c r="A313" s="63" t="s">
        <v>667</v>
      </c>
      <c r="B313" s="64" t="s">
        <v>65</v>
      </c>
      <c r="C313" s="64" t="s">
        <v>228</v>
      </c>
      <c r="D313" s="122"/>
      <c r="E313" s="66">
        <v>4134000</v>
      </c>
      <c r="F313" s="97">
        <v>-91615221</v>
      </c>
      <c r="G313" s="68" t="s">
        <v>229</v>
      </c>
    </row>
    <row r="314" spans="1:9" ht="20.100000000000001" customHeight="1">
      <c r="A314" s="63" t="s">
        <v>668</v>
      </c>
      <c r="B314" s="64" t="s">
        <v>117</v>
      </c>
      <c r="C314" s="64" t="s">
        <v>669</v>
      </c>
      <c r="D314" s="122"/>
      <c r="E314" s="96">
        <v>400000</v>
      </c>
      <c r="F314" s="97">
        <v>-91215221</v>
      </c>
      <c r="G314" s="68" t="s">
        <v>130</v>
      </c>
    </row>
    <row r="315" spans="1:9" ht="20.100000000000001" customHeight="1">
      <c r="A315" s="172" t="s">
        <v>670</v>
      </c>
      <c r="B315" s="173" t="s">
        <v>65</v>
      </c>
      <c r="C315" s="173" t="s">
        <v>671</v>
      </c>
      <c r="D315" s="174">
        <v>33000</v>
      </c>
      <c r="E315" s="46"/>
      <c r="F315" s="175">
        <v>-91248221</v>
      </c>
      <c r="G315" s="176" t="s">
        <v>58</v>
      </c>
      <c r="H315" s="47" t="s">
        <v>111</v>
      </c>
    </row>
    <row r="316" spans="1:9" ht="20.100000000000001" customHeight="1">
      <c r="A316" s="63" t="s">
        <v>672</v>
      </c>
      <c r="B316" s="64" t="s">
        <v>65</v>
      </c>
      <c r="C316" s="64" t="s">
        <v>673</v>
      </c>
      <c r="D316" s="122"/>
      <c r="E316" s="96">
        <v>208000</v>
      </c>
      <c r="F316" s="97">
        <v>-91040221</v>
      </c>
      <c r="G316" s="68" t="s">
        <v>674</v>
      </c>
    </row>
    <row r="317" spans="1:9" ht="20.100000000000001" customHeight="1">
      <c r="A317" s="63" t="s">
        <v>675</v>
      </c>
      <c r="B317" s="64" t="s">
        <v>65</v>
      </c>
      <c r="C317" s="64" t="s">
        <v>504</v>
      </c>
      <c r="D317" s="122"/>
      <c r="E317" s="66">
        <v>6000000</v>
      </c>
      <c r="F317" s="97">
        <v>-85040221</v>
      </c>
      <c r="G317" s="68" t="s">
        <v>73</v>
      </c>
    </row>
    <row r="318" spans="1:9" ht="20.100000000000001" customHeight="1">
      <c r="A318" s="63" t="s">
        <v>676</v>
      </c>
      <c r="B318" s="64" t="s">
        <v>117</v>
      </c>
      <c r="C318" s="64" t="s">
        <v>351</v>
      </c>
      <c r="D318" s="122"/>
      <c r="E318" s="96">
        <v>190500</v>
      </c>
      <c r="F318" s="97">
        <v>-84849721</v>
      </c>
      <c r="G318" s="68" t="s">
        <v>224</v>
      </c>
    </row>
    <row r="319" spans="1:9" ht="20.100000000000001" customHeight="1">
      <c r="A319" s="90" t="s">
        <v>677</v>
      </c>
      <c r="B319" s="91" t="s">
        <v>65</v>
      </c>
      <c r="C319" s="91" t="s">
        <v>678</v>
      </c>
      <c r="D319" s="117">
        <v>2833325</v>
      </c>
      <c r="E319" s="27"/>
      <c r="F319" s="94">
        <v>-87683046</v>
      </c>
      <c r="G319" s="95" t="s">
        <v>58</v>
      </c>
      <c r="H319" s="23" t="s">
        <v>78</v>
      </c>
    </row>
    <row r="320" spans="1:9" ht="20.100000000000001" customHeight="1">
      <c r="A320" s="63" t="s">
        <v>679</v>
      </c>
      <c r="B320" s="64" t="s">
        <v>65</v>
      </c>
      <c r="C320" s="64" t="s">
        <v>680</v>
      </c>
      <c r="D320" s="122"/>
      <c r="E320" s="96">
        <v>180000</v>
      </c>
      <c r="F320" s="97">
        <v>-87503046</v>
      </c>
      <c r="G320" s="68" t="s">
        <v>681</v>
      </c>
    </row>
    <row r="321" spans="1:9" ht="20.100000000000001" customHeight="1">
      <c r="A321" s="90" t="s">
        <v>682</v>
      </c>
      <c r="B321" s="91" t="s">
        <v>65</v>
      </c>
      <c r="C321" s="91" t="s">
        <v>545</v>
      </c>
      <c r="D321" s="92">
        <v>17594500</v>
      </c>
      <c r="E321" s="27"/>
      <c r="F321" s="159">
        <v>-105097546</v>
      </c>
      <c r="G321" s="95" t="s">
        <v>58</v>
      </c>
      <c r="H321" s="23" t="s">
        <v>78</v>
      </c>
    </row>
    <row r="322" spans="1:9" ht="20.100000000000001" customHeight="1">
      <c r="A322" s="63" t="s">
        <v>683</v>
      </c>
      <c r="B322" s="64" t="s">
        <v>65</v>
      </c>
      <c r="C322" s="64" t="s">
        <v>138</v>
      </c>
      <c r="D322" s="122"/>
      <c r="E322" s="66">
        <v>2574000</v>
      </c>
      <c r="F322" s="160">
        <v>-102523546</v>
      </c>
      <c r="G322" s="68" t="s">
        <v>139</v>
      </c>
    </row>
    <row r="323" spans="1:9" ht="20.100000000000001" customHeight="1">
      <c r="A323" s="98" t="s">
        <v>684</v>
      </c>
      <c r="B323" s="99" t="s">
        <v>65</v>
      </c>
      <c r="C323" s="99" t="s">
        <v>685</v>
      </c>
      <c r="D323" s="108">
        <v>283000</v>
      </c>
      <c r="E323" s="30"/>
      <c r="F323" s="164">
        <v>-102806546</v>
      </c>
      <c r="G323" s="103" t="s">
        <v>58</v>
      </c>
      <c r="H323" s="24" t="s">
        <v>74</v>
      </c>
      <c r="I323" s="104"/>
    </row>
    <row r="324" spans="1:9" ht="20.100000000000001" customHeight="1">
      <c r="A324" s="63" t="s">
        <v>686</v>
      </c>
      <c r="B324" s="64" t="s">
        <v>95</v>
      </c>
      <c r="C324" s="64" t="s">
        <v>687</v>
      </c>
      <c r="D324" s="122"/>
      <c r="E324" s="66">
        <v>1830000</v>
      </c>
      <c r="F324" s="160">
        <v>-100976546</v>
      </c>
      <c r="G324" s="68" t="s">
        <v>133</v>
      </c>
    </row>
    <row r="325" spans="1:9" ht="20.100000000000001" customHeight="1">
      <c r="A325" s="69" t="s">
        <v>688</v>
      </c>
      <c r="B325" s="70" t="s">
        <v>65</v>
      </c>
      <c r="C325" s="70" t="s">
        <v>689</v>
      </c>
      <c r="D325" s="71">
        <v>275000</v>
      </c>
      <c r="E325" s="39"/>
      <c r="F325" s="165">
        <v>-101251546</v>
      </c>
      <c r="G325" s="74" t="s">
        <v>58</v>
      </c>
      <c r="H325" s="21" t="s">
        <v>63</v>
      </c>
    </row>
    <row r="326" spans="1:9" ht="20.100000000000001" customHeight="1">
      <c r="A326" s="63" t="s">
        <v>690</v>
      </c>
      <c r="B326" s="64" t="s">
        <v>65</v>
      </c>
      <c r="C326" s="64" t="s">
        <v>334</v>
      </c>
      <c r="D326" s="122"/>
      <c r="E326" s="66">
        <v>7357200</v>
      </c>
      <c r="F326" s="97">
        <v>-93894346</v>
      </c>
      <c r="G326" s="68" t="s">
        <v>335</v>
      </c>
    </row>
    <row r="327" spans="1:9" ht="20.100000000000001" customHeight="1">
      <c r="A327" s="63" t="s">
        <v>691</v>
      </c>
      <c r="B327" s="64" t="s">
        <v>65</v>
      </c>
      <c r="C327" s="64" t="s">
        <v>143</v>
      </c>
      <c r="D327" s="122"/>
      <c r="E327" s="66">
        <v>1771600</v>
      </c>
      <c r="F327" s="97">
        <v>-92122746</v>
      </c>
      <c r="G327" s="68" t="s">
        <v>144</v>
      </c>
    </row>
    <row r="328" spans="1:9" ht="20.100000000000001" customHeight="1">
      <c r="A328" s="63" t="s">
        <v>692</v>
      </c>
      <c r="B328" s="64" t="s">
        <v>65</v>
      </c>
      <c r="C328" s="64" t="s">
        <v>549</v>
      </c>
      <c r="D328" s="122"/>
      <c r="E328" s="66">
        <v>3000000</v>
      </c>
      <c r="F328" s="97">
        <v>-89122746</v>
      </c>
      <c r="G328" s="68" t="s">
        <v>550</v>
      </c>
    </row>
    <row r="329" spans="1:9" ht="20.100000000000001" customHeight="1">
      <c r="A329" s="63" t="s">
        <v>693</v>
      </c>
      <c r="B329" s="64" t="s">
        <v>95</v>
      </c>
      <c r="C329" s="64" t="s">
        <v>312</v>
      </c>
      <c r="D329" s="122"/>
      <c r="E329" s="96">
        <v>210000</v>
      </c>
      <c r="F329" s="97">
        <v>-88912746</v>
      </c>
      <c r="G329" s="68" t="s">
        <v>220</v>
      </c>
    </row>
    <row r="330" spans="1:9" ht="20.100000000000001" customHeight="1">
      <c r="A330" s="63" t="s">
        <v>694</v>
      </c>
      <c r="B330" s="64" t="s">
        <v>65</v>
      </c>
      <c r="C330" s="64" t="s">
        <v>572</v>
      </c>
      <c r="D330" s="122"/>
      <c r="E330" s="161">
        <v>137000000</v>
      </c>
      <c r="F330" s="67">
        <v>48087254</v>
      </c>
      <c r="G330" s="68" t="s">
        <v>573</v>
      </c>
    </row>
    <row r="331" spans="1:9" ht="20.100000000000001" customHeight="1">
      <c r="A331" s="90" t="s">
        <v>695</v>
      </c>
      <c r="B331" s="91" t="s">
        <v>65</v>
      </c>
      <c r="C331" s="91" t="s">
        <v>696</v>
      </c>
      <c r="D331" s="177">
        <v>100000000</v>
      </c>
      <c r="E331" s="27"/>
      <c r="F331" s="94">
        <v>-51912746</v>
      </c>
      <c r="G331" s="95" t="s">
        <v>58</v>
      </c>
      <c r="H331" s="23" t="s">
        <v>78</v>
      </c>
    </row>
    <row r="332" spans="1:9" ht="20.100000000000001" customHeight="1">
      <c r="A332" s="63" t="s">
        <v>697</v>
      </c>
      <c r="B332" s="64" t="s">
        <v>128</v>
      </c>
      <c r="C332" s="64" t="s">
        <v>698</v>
      </c>
      <c r="D332" s="122"/>
      <c r="E332" s="96">
        <v>612000</v>
      </c>
      <c r="F332" s="97">
        <v>-51300746</v>
      </c>
      <c r="G332" s="68" t="s">
        <v>699</v>
      </c>
    </row>
    <row r="333" spans="1:9" ht="20.100000000000001" customHeight="1">
      <c r="A333" s="90" t="s">
        <v>697</v>
      </c>
      <c r="B333" s="91" t="s">
        <v>65</v>
      </c>
      <c r="C333" s="91" t="s">
        <v>696</v>
      </c>
      <c r="D333" s="92">
        <v>42639876</v>
      </c>
      <c r="E333" s="27"/>
      <c r="F333" s="94">
        <v>-93940622</v>
      </c>
      <c r="G333" s="95" t="s">
        <v>58</v>
      </c>
      <c r="H333" s="23" t="s">
        <v>78</v>
      </c>
    </row>
    <row r="334" spans="1:9" ht="20.100000000000001" customHeight="1">
      <c r="A334" s="90" t="s">
        <v>697</v>
      </c>
      <c r="B334" s="91" t="s">
        <v>65</v>
      </c>
      <c r="C334" s="91" t="s">
        <v>545</v>
      </c>
      <c r="D334" s="92">
        <v>24381500</v>
      </c>
      <c r="E334" s="27"/>
      <c r="F334" s="159">
        <v>-118322122</v>
      </c>
      <c r="G334" s="95" t="s">
        <v>58</v>
      </c>
      <c r="H334" s="23" t="s">
        <v>78</v>
      </c>
    </row>
    <row r="335" spans="1:9" ht="20.100000000000001" customHeight="1">
      <c r="A335" s="63" t="s">
        <v>700</v>
      </c>
      <c r="B335" s="64" t="s">
        <v>65</v>
      </c>
      <c r="C335" s="64" t="s">
        <v>701</v>
      </c>
      <c r="D335" s="122"/>
      <c r="E335" s="66">
        <v>1820050</v>
      </c>
      <c r="F335" s="160">
        <v>-116502072</v>
      </c>
      <c r="G335" s="68" t="s">
        <v>73</v>
      </c>
    </row>
    <row r="336" spans="1:9" ht="20.100000000000001" customHeight="1">
      <c r="A336" s="63" t="s">
        <v>702</v>
      </c>
      <c r="B336" s="64" t="s">
        <v>95</v>
      </c>
      <c r="C336" s="64" t="s">
        <v>174</v>
      </c>
      <c r="D336" s="122"/>
      <c r="E336" s="106">
        <v>18000</v>
      </c>
      <c r="F336" s="160">
        <v>-116484072</v>
      </c>
      <c r="G336" s="68" t="s">
        <v>254</v>
      </c>
    </row>
    <row r="337" spans="1:8" ht="20.100000000000001" customHeight="1">
      <c r="A337" s="63" t="s">
        <v>703</v>
      </c>
      <c r="B337" s="64" t="s">
        <v>117</v>
      </c>
      <c r="C337" s="64" t="s">
        <v>704</v>
      </c>
      <c r="D337" s="122"/>
      <c r="E337" s="66">
        <v>1890809</v>
      </c>
      <c r="F337" s="160">
        <v>-114593263</v>
      </c>
      <c r="G337" s="68" t="s">
        <v>306</v>
      </c>
    </row>
    <row r="338" spans="1:8" ht="20.100000000000001" customHeight="1">
      <c r="A338" s="63" t="s">
        <v>705</v>
      </c>
      <c r="B338" s="64" t="s">
        <v>65</v>
      </c>
      <c r="C338" s="64" t="s">
        <v>706</v>
      </c>
      <c r="D338" s="122"/>
      <c r="E338" s="66">
        <v>8223800</v>
      </c>
      <c r="F338" s="160">
        <v>-106369463</v>
      </c>
      <c r="G338" s="68" t="s">
        <v>707</v>
      </c>
    </row>
    <row r="339" spans="1:8" ht="20.100000000000001" customHeight="1">
      <c r="A339" s="63" t="s">
        <v>708</v>
      </c>
      <c r="B339" s="64" t="s">
        <v>65</v>
      </c>
      <c r="C339" s="64" t="s">
        <v>572</v>
      </c>
      <c r="D339" s="122"/>
      <c r="E339" s="67">
        <v>15000000</v>
      </c>
      <c r="F339" s="97">
        <v>-91369463</v>
      </c>
      <c r="G339" s="68" t="s">
        <v>573</v>
      </c>
    </row>
    <row r="340" spans="1:8" ht="20.100000000000001" customHeight="1">
      <c r="A340" s="90" t="s">
        <v>709</v>
      </c>
      <c r="B340" s="91" t="s">
        <v>65</v>
      </c>
      <c r="C340" s="91" t="s">
        <v>710</v>
      </c>
      <c r="D340" s="92">
        <v>28000000</v>
      </c>
      <c r="E340" s="27"/>
      <c r="F340" s="159">
        <v>-119369463</v>
      </c>
      <c r="G340" s="95" t="s">
        <v>58</v>
      </c>
      <c r="H340" s="23" t="s">
        <v>78</v>
      </c>
    </row>
    <row r="341" spans="1:8" ht="20.100000000000001" customHeight="1">
      <c r="A341" s="63" t="s">
        <v>711</v>
      </c>
      <c r="B341" s="64" t="s">
        <v>117</v>
      </c>
      <c r="C341" s="64" t="s">
        <v>580</v>
      </c>
      <c r="D341" s="122"/>
      <c r="E341" s="66">
        <v>1826000</v>
      </c>
      <c r="F341" s="160">
        <v>-117543463</v>
      </c>
      <c r="G341" s="68" t="s">
        <v>581</v>
      </c>
    </row>
    <row r="342" spans="1:8" ht="20.100000000000001" customHeight="1">
      <c r="A342" s="63" t="s">
        <v>712</v>
      </c>
      <c r="B342" s="64" t="s">
        <v>65</v>
      </c>
      <c r="C342" s="64" t="s">
        <v>504</v>
      </c>
      <c r="D342" s="122"/>
      <c r="E342" s="66">
        <v>2000000</v>
      </c>
      <c r="F342" s="160">
        <v>-115543463</v>
      </c>
      <c r="G342" s="68" t="s">
        <v>73</v>
      </c>
    </row>
    <row r="343" spans="1:8" ht="20.100000000000001" customHeight="1">
      <c r="A343" s="63" t="s">
        <v>713</v>
      </c>
      <c r="B343" s="64" t="s">
        <v>61</v>
      </c>
      <c r="C343" s="64" t="s">
        <v>714</v>
      </c>
      <c r="D343" s="122"/>
      <c r="E343" s="96">
        <v>187200</v>
      </c>
      <c r="F343" s="160">
        <v>-115356263</v>
      </c>
      <c r="G343" s="68" t="s">
        <v>58</v>
      </c>
    </row>
    <row r="344" spans="1:8" ht="20.100000000000001" customHeight="1">
      <c r="A344" s="63" t="s">
        <v>715</v>
      </c>
      <c r="B344" s="64" t="s">
        <v>61</v>
      </c>
      <c r="C344" s="64" t="s">
        <v>716</v>
      </c>
      <c r="D344" s="122"/>
      <c r="E344" s="96">
        <v>190000</v>
      </c>
      <c r="F344" s="160">
        <v>-115166263</v>
      </c>
      <c r="G344" s="68" t="s">
        <v>58</v>
      </c>
    </row>
    <row r="345" spans="1:8" ht="20.100000000000001" customHeight="1">
      <c r="A345" s="63" t="s">
        <v>715</v>
      </c>
      <c r="B345" s="64" t="s">
        <v>61</v>
      </c>
      <c r="C345" s="64" t="s">
        <v>717</v>
      </c>
      <c r="D345" s="122"/>
      <c r="E345" s="96">
        <v>130000</v>
      </c>
      <c r="F345" s="160">
        <v>-115036263</v>
      </c>
      <c r="G345" s="68" t="s">
        <v>58</v>
      </c>
    </row>
    <row r="346" spans="1:8" ht="20.100000000000001" customHeight="1">
      <c r="A346" s="63" t="s">
        <v>718</v>
      </c>
      <c r="B346" s="64" t="s">
        <v>61</v>
      </c>
      <c r="C346" s="64" t="s">
        <v>719</v>
      </c>
      <c r="D346" s="122"/>
      <c r="E346" s="96">
        <v>718800</v>
      </c>
      <c r="F346" s="160">
        <v>-114317463</v>
      </c>
      <c r="G346" s="68" t="s">
        <v>58</v>
      </c>
    </row>
    <row r="347" spans="1:8" ht="20.100000000000001" customHeight="1">
      <c r="A347" s="63" t="s">
        <v>718</v>
      </c>
      <c r="B347" s="64" t="s">
        <v>61</v>
      </c>
      <c r="C347" s="64" t="s">
        <v>720</v>
      </c>
      <c r="D347" s="122"/>
      <c r="E347" s="106">
        <v>36000</v>
      </c>
      <c r="F347" s="160">
        <v>-114281463</v>
      </c>
      <c r="G347" s="68" t="s">
        <v>58</v>
      </c>
    </row>
    <row r="348" spans="1:8" ht="20.100000000000001" customHeight="1">
      <c r="A348" s="63" t="s">
        <v>718</v>
      </c>
      <c r="B348" s="64" t="s">
        <v>61</v>
      </c>
      <c r="C348" s="64" t="s">
        <v>721</v>
      </c>
      <c r="D348" s="122"/>
      <c r="E348" s="96">
        <v>675000</v>
      </c>
      <c r="F348" s="160">
        <v>-113606463</v>
      </c>
      <c r="G348" s="68" t="s">
        <v>58</v>
      </c>
    </row>
    <row r="349" spans="1:8" ht="20.100000000000001" customHeight="1">
      <c r="A349" s="63" t="s">
        <v>722</v>
      </c>
      <c r="B349" s="64" t="s">
        <v>61</v>
      </c>
      <c r="C349" s="64" t="s">
        <v>723</v>
      </c>
      <c r="D349" s="122"/>
      <c r="E349" s="66">
        <v>2063500</v>
      </c>
      <c r="F349" s="160">
        <v>-111542963</v>
      </c>
      <c r="G349" s="68" t="s">
        <v>58</v>
      </c>
    </row>
    <row r="350" spans="1:8" ht="20.100000000000001" customHeight="1">
      <c r="A350" s="63" t="s">
        <v>722</v>
      </c>
      <c r="B350" s="64" t="s">
        <v>61</v>
      </c>
      <c r="C350" s="64" t="s">
        <v>724</v>
      </c>
      <c r="D350" s="122"/>
      <c r="E350" s="96">
        <v>675000</v>
      </c>
      <c r="F350" s="160">
        <v>-110867963</v>
      </c>
      <c r="G350" s="68" t="s">
        <v>58</v>
      </c>
    </row>
    <row r="351" spans="1:8" ht="20.100000000000001" customHeight="1">
      <c r="A351" s="63" t="s">
        <v>725</v>
      </c>
      <c r="B351" s="64" t="s">
        <v>61</v>
      </c>
      <c r="C351" s="64" t="s">
        <v>726</v>
      </c>
      <c r="D351" s="122"/>
      <c r="E351" s="66">
        <v>1122000</v>
      </c>
      <c r="F351" s="160">
        <v>-109745963</v>
      </c>
      <c r="G351" s="68" t="s">
        <v>58</v>
      </c>
    </row>
    <row r="352" spans="1:8" ht="20.100000000000001" customHeight="1">
      <c r="A352" s="63" t="s">
        <v>725</v>
      </c>
      <c r="B352" s="64" t="s">
        <v>61</v>
      </c>
      <c r="C352" s="64" t="s">
        <v>727</v>
      </c>
      <c r="D352" s="122"/>
      <c r="E352" s="96">
        <v>235000</v>
      </c>
      <c r="F352" s="160">
        <v>-109510963</v>
      </c>
      <c r="G352" s="68" t="s">
        <v>58</v>
      </c>
    </row>
    <row r="353" spans="1:7" ht="20.100000000000001" customHeight="1">
      <c r="A353" s="63" t="s">
        <v>728</v>
      </c>
      <c r="B353" s="64" t="s">
        <v>61</v>
      </c>
      <c r="C353" s="64" t="s">
        <v>729</v>
      </c>
      <c r="D353" s="122"/>
      <c r="E353" s="96">
        <v>760300</v>
      </c>
      <c r="F353" s="160">
        <v>-108750663</v>
      </c>
      <c r="G353" s="68" t="s">
        <v>58</v>
      </c>
    </row>
    <row r="354" spans="1:7" ht="20.100000000000001" customHeight="1">
      <c r="A354" s="63" t="s">
        <v>728</v>
      </c>
      <c r="B354" s="64" t="s">
        <v>61</v>
      </c>
      <c r="C354" s="64" t="s">
        <v>730</v>
      </c>
      <c r="D354" s="122"/>
      <c r="E354" s="96">
        <v>262500</v>
      </c>
      <c r="F354" s="160">
        <v>-108488163</v>
      </c>
      <c r="G354" s="68" t="s">
        <v>58</v>
      </c>
    </row>
    <row r="355" spans="1:7" ht="20.100000000000001" customHeight="1">
      <c r="A355" s="63" t="s">
        <v>731</v>
      </c>
      <c r="B355" s="64" t="s">
        <v>61</v>
      </c>
      <c r="C355" s="64" t="s">
        <v>732</v>
      </c>
      <c r="D355" s="122"/>
      <c r="E355" s="66">
        <v>2803600</v>
      </c>
      <c r="F355" s="160">
        <v>-105684563</v>
      </c>
      <c r="G355" s="68" t="s">
        <v>58</v>
      </c>
    </row>
    <row r="356" spans="1:7" ht="20.100000000000001" customHeight="1">
      <c r="A356" s="63" t="s">
        <v>731</v>
      </c>
      <c r="B356" s="64" t="s">
        <v>65</v>
      </c>
      <c r="C356" s="64" t="s">
        <v>281</v>
      </c>
      <c r="D356" s="122"/>
      <c r="E356" s="67">
        <v>11088880</v>
      </c>
      <c r="F356" s="97">
        <v>-94595683</v>
      </c>
      <c r="G356" s="68" t="s">
        <v>282</v>
      </c>
    </row>
    <row r="357" spans="1:7" ht="20.100000000000001" customHeight="1">
      <c r="A357" s="63" t="s">
        <v>733</v>
      </c>
      <c r="B357" s="64" t="s">
        <v>61</v>
      </c>
      <c r="C357" s="64" t="s">
        <v>734</v>
      </c>
      <c r="D357" s="122"/>
      <c r="E357" s="96">
        <v>100000</v>
      </c>
      <c r="F357" s="97">
        <v>-94495683</v>
      </c>
      <c r="G357" s="68" t="s">
        <v>58</v>
      </c>
    </row>
    <row r="358" spans="1:7" ht="20.100000000000001" customHeight="1">
      <c r="A358" s="63" t="s">
        <v>733</v>
      </c>
      <c r="B358" s="64" t="s">
        <v>61</v>
      </c>
      <c r="C358" s="64" t="s">
        <v>735</v>
      </c>
      <c r="D358" s="122"/>
      <c r="E358" s="66">
        <v>1068000</v>
      </c>
      <c r="F358" s="97">
        <v>-93427683</v>
      </c>
      <c r="G358" s="68" t="s">
        <v>58</v>
      </c>
    </row>
    <row r="359" spans="1:7" ht="20.100000000000001" customHeight="1">
      <c r="A359" s="63" t="s">
        <v>733</v>
      </c>
      <c r="B359" s="64" t="s">
        <v>61</v>
      </c>
      <c r="C359" s="64" t="s">
        <v>736</v>
      </c>
      <c r="D359" s="122"/>
      <c r="E359" s="106">
        <v>36000</v>
      </c>
      <c r="F359" s="97">
        <v>-93391683</v>
      </c>
      <c r="G359" s="68" t="s">
        <v>58</v>
      </c>
    </row>
    <row r="360" spans="1:7" ht="20.100000000000001" customHeight="1">
      <c r="A360" s="63" t="s">
        <v>737</v>
      </c>
      <c r="B360" s="64" t="s">
        <v>61</v>
      </c>
      <c r="C360" s="64" t="s">
        <v>738</v>
      </c>
      <c r="D360" s="122"/>
      <c r="E360" s="96">
        <v>242500</v>
      </c>
      <c r="F360" s="97">
        <v>-93149183</v>
      </c>
      <c r="G360" s="68" t="s">
        <v>58</v>
      </c>
    </row>
    <row r="361" spans="1:7" ht="20.100000000000001" customHeight="1">
      <c r="A361" s="63" t="s">
        <v>737</v>
      </c>
      <c r="B361" s="64" t="s">
        <v>61</v>
      </c>
      <c r="C361" s="64" t="s">
        <v>739</v>
      </c>
      <c r="D361" s="122"/>
      <c r="E361" s="66">
        <v>1304000</v>
      </c>
      <c r="F361" s="97">
        <v>-91845183</v>
      </c>
      <c r="G361" s="68" t="s">
        <v>58</v>
      </c>
    </row>
    <row r="362" spans="1:7" ht="20.100000000000001" customHeight="1">
      <c r="A362" s="63" t="s">
        <v>740</v>
      </c>
      <c r="B362" s="64" t="s">
        <v>61</v>
      </c>
      <c r="C362" s="64" t="s">
        <v>741</v>
      </c>
      <c r="D362" s="122"/>
      <c r="E362" s="96">
        <v>403000</v>
      </c>
      <c r="F362" s="97">
        <v>-91442183</v>
      </c>
      <c r="G362" s="68" t="s">
        <v>58</v>
      </c>
    </row>
    <row r="363" spans="1:7" ht="20.100000000000001" customHeight="1">
      <c r="A363" s="63" t="s">
        <v>740</v>
      </c>
      <c r="B363" s="64" t="s">
        <v>61</v>
      </c>
      <c r="C363" s="64" t="s">
        <v>742</v>
      </c>
      <c r="D363" s="122"/>
      <c r="E363" s="96">
        <v>103000</v>
      </c>
      <c r="F363" s="97">
        <v>-91339183</v>
      </c>
      <c r="G363" s="68" t="s">
        <v>58</v>
      </c>
    </row>
    <row r="364" spans="1:7" ht="20.100000000000001" customHeight="1">
      <c r="A364" s="63" t="s">
        <v>743</v>
      </c>
      <c r="B364" s="64" t="s">
        <v>61</v>
      </c>
      <c r="C364" s="64" t="s">
        <v>744</v>
      </c>
      <c r="D364" s="122"/>
      <c r="E364" s="96">
        <v>255000</v>
      </c>
      <c r="F364" s="97">
        <v>-91084183</v>
      </c>
      <c r="G364" s="68" t="s">
        <v>58</v>
      </c>
    </row>
    <row r="365" spans="1:7" ht="20.100000000000001" customHeight="1">
      <c r="A365" s="63" t="s">
        <v>743</v>
      </c>
      <c r="B365" s="64" t="s">
        <v>61</v>
      </c>
      <c r="C365" s="64" t="s">
        <v>745</v>
      </c>
      <c r="D365" s="122"/>
      <c r="E365" s="96">
        <v>547300</v>
      </c>
      <c r="F365" s="97">
        <v>-90536883</v>
      </c>
      <c r="G365" s="68" t="s">
        <v>58</v>
      </c>
    </row>
    <row r="366" spans="1:7" ht="20.100000000000001" customHeight="1">
      <c r="A366" s="63" t="s">
        <v>746</v>
      </c>
      <c r="B366" s="64" t="s">
        <v>61</v>
      </c>
      <c r="C366" s="64" t="s">
        <v>747</v>
      </c>
      <c r="D366" s="122"/>
      <c r="E366" s="96">
        <v>428500</v>
      </c>
      <c r="F366" s="97">
        <v>-90108383</v>
      </c>
      <c r="G366" s="68" t="s">
        <v>58</v>
      </c>
    </row>
    <row r="367" spans="1:7" ht="20.100000000000001" customHeight="1">
      <c r="A367" s="63" t="s">
        <v>746</v>
      </c>
      <c r="B367" s="64" t="s">
        <v>61</v>
      </c>
      <c r="C367" s="64" t="s">
        <v>748</v>
      </c>
      <c r="D367" s="122"/>
      <c r="E367" s="96">
        <v>244500</v>
      </c>
      <c r="F367" s="97">
        <v>-89863883</v>
      </c>
      <c r="G367" s="68" t="s">
        <v>58</v>
      </c>
    </row>
    <row r="368" spans="1:7" ht="20.100000000000001" customHeight="1">
      <c r="A368" s="63" t="s">
        <v>749</v>
      </c>
      <c r="B368" s="64" t="s">
        <v>61</v>
      </c>
      <c r="C368" s="64" t="s">
        <v>750</v>
      </c>
      <c r="D368" s="122"/>
      <c r="E368" s="96">
        <v>299000</v>
      </c>
      <c r="F368" s="97">
        <v>-89564883</v>
      </c>
      <c r="G368" s="68" t="s">
        <v>58</v>
      </c>
    </row>
    <row r="369" spans="1:7" ht="20.100000000000001" customHeight="1">
      <c r="A369" s="63" t="s">
        <v>749</v>
      </c>
      <c r="B369" s="64" t="s">
        <v>65</v>
      </c>
      <c r="C369" s="64" t="s">
        <v>521</v>
      </c>
      <c r="D369" s="122"/>
      <c r="E369" s="96">
        <v>414000</v>
      </c>
      <c r="F369" s="97">
        <v>-89150883</v>
      </c>
      <c r="G369" s="68" t="s">
        <v>522</v>
      </c>
    </row>
    <row r="370" spans="1:7" ht="20.100000000000001" customHeight="1">
      <c r="A370" s="63" t="s">
        <v>749</v>
      </c>
      <c r="B370" s="64" t="s">
        <v>61</v>
      </c>
      <c r="C370" s="64" t="s">
        <v>751</v>
      </c>
      <c r="D370" s="122"/>
      <c r="E370" s="96">
        <v>982900</v>
      </c>
      <c r="F370" s="97">
        <v>-88167983</v>
      </c>
      <c r="G370" s="68" t="s">
        <v>58</v>
      </c>
    </row>
    <row r="371" spans="1:7" ht="20.100000000000001" customHeight="1">
      <c r="A371" s="63" t="s">
        <v>749</v>
      </c>
      <c r="B371" s="64" t="s">
        <v>61</v>
      </c>
      <c r="C371" s="64" t="s">
        <v>752</v>
      </c>
      <c r="D371" s="122"/>
      <c r="E371" s="96">
        <v>239200</v>
      </c>
      <c r="F371" s="97">
        <v>-87928783</v>
      </c>
      <c r="G371" s="68" t="s">
        <v>58</v>
      </c>
    </row>
    <row r="372" spans="1:7" ht="20.100000000000001" customHeight="1">
      <c r="A372" s="63" t="s">
        <v>753</v>
      </c>
      <c r="B372" s="64" t="s">
        <v>61</v>
      </c>
      <c r="C372" s="64" t="s">
        <v>754</v>
      </c>
      <c r="D372" s="122"/>
      <c r="E372" s="96">
        <v>176000</v>
      </c>
      <c r="F372" s="97">
        <v>-87752783</v>
      </c>
      <c r="G372" s="68" t="s">
        <v>58</v>
      </c>
    </row>
    <row r="373" spans="1:7" ht="20.100000000000001" customHeight="1">
      <c r="A373" s="63" t="s">
        <v>753</v>
      </c>
      <c r="B373" s="64" t="s">
        <v>61</v>
      </c>
      <c r="C373" s="64" t="s">
        <v>755</v>
      </c>
      <c r="D373" s="122"/>
      <c r="E373" s="96">
        <v>265000</v>
      </c>
      <c r="F373" s="97">
        <v>-87487783</v>
      </c>
      <c r="G373" s="68" t="s">
        <v>58</v>
      </c>
    </row>
    <row r="374" spans="1:7" ht="20.100000000000001" customHeight="1">
      <c r="A374" s="63" t="s">
        <v>756</v>
      </c>
      <c r="B374" s="64" t="s">
        <v>61</v>
      </c>
      <c r="C374" s="64" t="s">
        <v>757</v>
      </c>
      <c r="D374" s="122"/>
      <c r="E374" s="96">
        <v>252350</v>
      </c>
      <c r="F374" s="97">
        <v>-87235433</v>
      </c>
      <c r="G374" s="68" t="s">
        <v>58</v>
      </c>
    </row>
    <row r="375" spans="1:7" ht="20.100000000000001" customHeight="1">
      <c r="A375" s="63" t="s">
        <v>756</v>
      </c>
      <c r="B375" s="64" t="s">
        <v>61</v>
      </c>
      <c r="C375" s="64" t="s">
        <v>758</v>
      </c>
      <c r="D375" s="122"/>
      <c r="E375" s="106">
        <v>87500</v>
      </c>
      <c r="F375" s="97">
        <v>-87147933</v>
      </c>
      <c r="G375" s="68" t="s">
        <v>58</v>
      </c>
    </row>
    <row r="376" spans="1:7" ht="20.100000000000001" customHeight="1">
      <c r="A376" s="63" t="s">
        <v>759</v>
      </c>
      <c r="B376" s="64" t="s">
        <v>61</v>
      </c>
      <c r="C376" s="64" t="s">
        <v>760</v>
      </c>
      <c r="D376" s="122"/>
      <c r="E376" s="66">
        <v>4477000</v>
      </c>
      <c r="F376" s="97">
        <v>-82670933</v>
      </c>
      <c r="G376" s="68" t="s">
        <v>58</v>
      </c>
    </row>
    <row r="377" spans="1:7" ht="20.100000000000001" customHeight="1">
      <c r="A377" s="63" t="s">
        <v>759</v>
      </c>
      <c r="B377" s="64" t="s">
        <v>61</v>
      </c>
      <c r="C377" s="64" t="s">
        <v>761</v>
      </c>
      <c r="D377" s="122"/>
      <c r="E377" s="96">
        <v>466500</v>
      </c>
      <c r="F377" s="97">
        <v>-82204433</v>
      </c>
      <c r="G377" s="68" t="s">
        <v>58</v>
      </c>
    </row>
    <row r="378" spans="1:7" ht="20.100000000000001" customHeight="1">
      <c r="A378" s="63" t="s">
        <v>762</v>
      </c>
      <c r="B378" s="64" t="s">
        <v>61</v>
      </c>
      <c r="C378" s="64" t="s">
        <v>763</v>
      </c>
      <c r="D378" s="122"/>
      <c r="E378" s="96">
        <v>294000</v>
      </c>
      <c r="F378" s="97">
        <v>-81910433</v>
      </c>
      <c r="G378" s="68" t="s">
        <v>58</v>
      </c>
    </row>
    <row r="379" spans="1:7" ht="20.100000000000001" customHeight="1">
      <c r="A379" s="63" t="s">
        <v>762</v>
      </c>
      <c r="B379" s="64" t="s">
        <v>65</v>
      </c>
      <c r="C379" s="64" t="s">
        <v>281</v>
      </c>
      <c r="D379" s="122"/>
      <c r="E379" s="66">
        <v>8911120</v>
      </c>
      <c r="F379" s="97">
        <v>-72999313</v>
      </c>
      <c r="G379" s="68" t="s">
        <v>282</v>
      </c>
    </row>
    <row r="380" spans="1:7" ht="20.100000000000001" customHeight="1">
      <c r="A380" s="63" t="s">
        <v>762</v>
      </c>
      <c r="B380" s="64" t="s">
        <v>61</v>
      </c>
      <c r="C380" s="64" t="s">
        <v>764</v>
      </c>
      <c r="D380" s="122"/>
      <c r="E380" s="66">
        <v>1991000</v>
      </c>
      <c r="F380" s="97">
        <v>-71008313</v>
      </c>
      <c r="G380" s="68" t="s">
        <v>58</v>
      </c>
    </row>
    <row r="381" spans="1:7" ht="20.100000000000001" customHeight="1">
      <c r="A381" s="63" t="s">
        <v>765</v>
      </c>
      <c r="B381" s="64" t="s">
        <v>61</v>
      </c>
      <c r="C381" s="64" t="s">
        <v>766</v>
      </c>
      <c r="D381" s="122"/>
      <c r="E381" s="66">
        <v>1864800</v>
      </c>
      <c r="F381" s="97">
        <v>-69143513</v>
      </c>
      <c r="G381" s="68" t="s">
        <v>58</v>
      </c>
    </row>
    <row r="382" spans="1:7" ht="20.100000000000001" customHeight="1">
      <c r="A382" s="63" t="s">
        <v>765</v>
      </c>
      <c r="B382" s="64" t="s">
        <v>61</v>
      </c>
      <c r="C382" s="64" t="s">
        <v>767</v>
      </c>
      <c r="D382" s="122"/>
      <c r="E382" s="96">
        <v>660000</v>
      </c>
      <c r="F382" s="97">
        <v>-68483513</v>
      </c>
      <c r="G382" s="68" t="s">
        <v>58</v>
      </c>
    </row>
    <row r="383" spans="1:7" ht="20.100000000000001" customHeight="1">
      <c r="A383" s="63" t="s">
        <v>768</v>
      </c>
      <c r="B383" s="64" t="s">
        <v>61</v>
      </c>
      <c r="C383" s="64" t="s">
        <v>769</v>
      </c>
      <c r="D383" s="122"/>
      <c r="E383" s="66">
        <v>1004530</v>
      </c>
      <c r="F383" s="97">
        <v>-67478983</v>
      </c>
      <c r="G383" s="68" t="s">
        <v>58</v>
      </c>
    </row>
    <row r="384" spans="1:7" ht="20.100000000000001" customHeight="1">
      <c r="A384" s="63" t="s">
        <v>768</v>
      </c>
      <c r="B384" s="64" t="s">
        <v>61</v>
      </c>
      <c r="C384" s="64" t="s">
        <v>770</v>
      </c>
      <c r="D384" s="122"/>
      <c r="E384" s="96">
        <v>121400</v>
      </c>
      <c r="F384" s="97">
        <v>-67357583</v>
      </c>
      <c r="G384" s="68" t="s">
        <v>58</v>
      </c>
    </row>
    <row r="385" spans="1:8" ht="20.100000000000001" customHeight="1">
      <c r="A385" s="63" t="s">
        <v>771</v>
      </c>
      <c r="B385" s="64" t="s">
        <v>61</v>
      </c>
      <c r="C385" s="64" t="s">
        <v>772</v>
      </c>
      <c r="D385" s="122"/>
      <c r="E385" s="96">
        <v>123500</v>
      </c>
      <c r="F385" s="97">
        <v>-67234083</v>
      </c>
      <c r="G385" s="68" t="s">
        <v>58</v>
      </c>
    </row>
    <row r="386" spans="1:8" ht="20.100000000000001" customHeight="1">
      <c r="A386" s="63" t="s">
        <v>771</v>
      </c>
      <c r="B386" s="64" t="s">
        <v>61</v>
      </c>
      <c r="C386" s="64" t="s">
        <v>773</v>
      </c>
      <c r="D386" s="122"/>
      <c r="E386" s="96">
        <v>847600</v>
      </c>
      <c r="F386" s="97">
        <v>-66386483</v>
      </c>
      <c r="G386" s="68" t="s">
        <v>58</v>
      </c>
    </row>
    <row r="387" spans="1:8" ht="20.100000000000001" customHeight="1">
      <c r="A387" s="63" t="s">
        <v>774</v>
      </c>
      <c r="B387" s="64" t="s">
        <v>61</v>
      </c>
      <c r="C387" s="64" t="s">
        <v>775</v>
      </c>
      <c r="D387" s="122"/>
      <c r="E387" s="96">
        <v>665000</v>
      </c>
      <c r="F387" s="97">
        <v>-65721483</v>
      </c>
      <c r="G387" s="68" t="s">
        <v>58</v>
      </c>
    </row>
    <row r="388" spans="1:8" ht="20.100000000000001" customHeight="1">
      <c r="A388" s="63" t="s">
        <v>774</v>
      </c>
      <c r="B388" s="64" t="s">
        <v>61</v>
      </c>
      <c r="C388" s="64" t="s">
        <v>776</v>
      </c>
      <c r="D388" s="122"/>
      <c r="E388" s="66">
        <v>1795100</v>
      </c>
      <c r="F388" s="97">
        <v>-63926383</v>
      </c>
      <c r="G388" s="68" t="s">
        <v>58</v>
      </c>
    </row>
    <row r="389" spans="1:8" ht="20.100000000000001" customHeight="1">
      <c r="A389" s="63" t="s">
        <v>777</v>
      </c>
      <c r="B389" s="64" t="s">
        <v>61</v>
      </c>
      <c r="C389" s="64" t="s">
        <v>778</v>
      </c>
      <c r="D389" s="122"/>
      <c r="E389" s="96">
        <v>639900</v>
      </c>
      <c r="F389" s="97">
        <v>-63286483</v>
      </c>
      <c r="G389" s="68" t="s">
        <v>58</v>
      </c>
    </row>
    <row r="390" spans="1:8" ht="20.100000000000001" customHeight="1">
      <c r="A390" s="63" t="s">
        <v>779</v>
      </c>
      <c r="B390" s="64" t="s">
        <v>61</v>
      </c>
      <c r="C390" s="64" t="s">
        <v>780</v>
      </c>
      <c r="D390" s="122"/>
      <c r="E390" s="96">
        <v>325000</v>
      </c>
      <c r="F390" s="97">
        <v>-62961483</v>
      </c>
      <c r="G390" s="68" t="s">
        <v>58</v>
      </c>
    </row>
    <row r="391" spans="1:8" ht="20.100000000000001" customHeight="1">
      <c r="A391" s="63" t="s">
        <v>779</v>
      </c>
      <c r="B391" s="64" t="s">
        <v>61</v>
      </c>
      <c r="C391" s="64" t="s">
        <v>781</v>
      </c>
      <c r="D391" s="122"/>
      <c r="E391" s="106">
        <v>38000</v>
      </c>
      <c r="F391" s="97">
        <v>-62923483</v>
      </c>
      <c r="G391" s="68" t="s">
        <v>58</v>
      </c>
    </row>
    <row r="392" spans="1:8" ht="20.100000000000001" customHeight="1">
      <c r="A392" s="63" t="s">
        <v>782</v>
      </c>
      <c r="B392" s="64" t="s">
        <v>61</v>
      </c>
      <c r="C392" s="64" t="s">
        <v>783</v>
      </c>
      <c r="D392" s="122"/>
      <c r="E392" s="96">
        <v>131000</v>
      </c>
      <c r="F392" s="97">
        <v>-62792483</v>
      </c>
      <c r="G392" s="68" t="s">
        <v>58</v>
      </c>
    </row>
    <row r="393" spans="1:8" ht="20.100000000000001" customHeight="1">
      <c r="A393" s="63" t="s">
        <v>782</v>
      </c>
      <c r="B393" s="64" t="s">
        <v>61</v>
      </c>
      <c r="C393" s="64" t="s">
        <v>784</v>
      </c>
      <c r="D393" s="122"/>
      <c r="E393" s="66">
        <v>3950000</v>
      </c>
      <c r="F393" s="97">
        <v>-58842483</v>
      </c>
      <c r="G393" s="68" t="s">
        <v>58</v>
      </c>
    </row>
    <row r="394" spans="1:8" ht="20.100000000000001" customHeight="1">
      <c r="A394" s="63" t="s">
        <v>785</v>
      </c>
      <c r="B394" s="64" t="s">
        <v>61</v>
      </c>
      <c r="C394" s="64" t="s">
        <v>786</v>
      </c>
      <c r="D394" s="122"/>
      <c r="E394" s="66">
        <v>2880000</v>
      </c>
      <c r="F394" s="97">
        <v>-55962483</v>
      </c>
      <c r="G394" s="68" t="s">
        <v>58</v>
      </c>
    </row>
    <row r="395" spans="1:8" ht="20.100000000000001" customHeight="1">
      <c r="A395" s="63" t="s">
        <v>785</v>
      </c>
      <c r="B395" s="64" t="s">
        <v>61</v>
      </c>
      <c r="C395" s="64" t="s">
        <v>787</v>
      </c>
      <c r="D395" s="122"/>
      <c r="E395" s="96">
        <v>466900</v>
      </c>
      <c r="F395" s="97">
        <v>-55495583</v>
      </c>
      <c r="G395" s="68" t="s">
        <v>58</v>
      </c>
    </row>
    <row r="396" spans="1:8" ht="20.100000000000001" customHeight="1">
      <c r="A396" s="63" t="s">
        <v>788</v>
      </c>
      <c r="B396" s="64" t="s">
        <v>61</v>
      </c>
      <c r="C396" s="64" t="s">
        <v>789</v>
      </c>
      <c r="D396" s="122"/>
      <c r="E396" s="66">
        <v>1662000</v>
      </c>
      <c r="F396" s="97">
        <v>-53833583</v>
      </c>
      <c r="G396" s="68" t="s">
        <v>58</v>
      </c>
    </row>
    <row r="397" spans="1:8" ht="20.100000000000001" customHeight="1">
      <c r="A397" s="63" t="s">
        <v>788</v>
      </c>
      <c r="B397" s="64" t="s">
        <v>61</v>
      </c>
      <c r="C397" s="64" t="s">
        <v>790</v>
      </c>
      <c r="D397" s="122"/>
      <c r="E397" s="96">
        <v>536600</v>
      </c>
      <c r="F397" s="97">
        <v>-53296983</v>
      </c>
      <c r="G397" s="68" t="s">
        <v>58</v>
      </c>
    </row>
    <row r="398" spans="1:8" ht="20.100000000000001" customHeight="1">
      <c r="A398" s="63" t="s">
        <v>791</v>
      </c>
      <c r="B398" s="64" t="s">
        <v>61</v>
      </c>
      <c r="C398" s="64" t="s">
        <v>792</v>
      </c>
      <c r="D398" s="122"/>
      <c r="E398" s="96">
        <v>172000</v>
      </c>
      <c r="F398" s="97">
        <v>-53124983</v>
      </c>
      <c r="G398" s="68" t="s">
        <v>58</v>
      </c>
    </row>
    <row r="399" spans="1:8" ht="20.100000000000001" customHeight="1">
      <c r="A399" s="63" t="s">
        <v>793</v>
      </c>
      <c r="B399" s="64" t="s">
        <v>61</v>
      </c>
      <c r="C399" s="64" t="s">
        <v>794</v>
      </c>
      <c r="D399" s="122"/>
      <c r="E399" s="96">
        <v>814800</v>
      </c>
      <c r="F399" s="97">
        <v>-52310183</v>
      </c>
      <c r="G399" s="68" t="s">
        <v>58</v>
      </c>
    </row>
    <row r="400" spans="1:8" ht="20.100000000000001" customHeight="1">
      <c r="A400" s="76" t="s">
        <v>795</v>
      </c>
      <c r="B400" s="77" t="s">
        <v>65</v>
      </c>
      <c r="C400" s="77" t="s">
        <v>606</v>
      </c>
      <c r="D400" s="78">
        <v>50000000</v>
      </c>
      <c r="E400" s="43"/>
      <c r="F400" s="163">
        <v>-102310183</v>
      </c>
      <c r="G400" s="81" t="s">
        <v>58</v>
      </c>
      <c r="H400" s="20" t="s">
        <v>67</v>
      </c>
    </row>
    <row r="401" spans="1:9" ht="20.100000000000001" customHeight="1">
      <c r="A401" s="90" t="s">
        <v>796</v>
      </c>
      <c r="B401" s="91" t="s">
        <v>65</v>
      </c>
      <c r="C401" s="91" t="s">
        <v>152</v>
      </c>
      <c r="D401" s="117">
        <v>2220000</v>
      </c>
      <c r="E401" s="27"/>
      <c r="F401" s="159">
        <v>-104530183</v>
      </c>
      <c r="G401" s="95" t="s">
        <v>58</v>
      </c>
      <c r="H401" s="23" t="s">
        <v>78</v>
      </c>
    </row>
    <row r="402" spans="1:9" ht="20.100000000000001" customHeight="1">
      <c r="A402" s="69" t="s">
        <v>797</v>
      </c>
      <c r="B402" s="70" t="s">
        <v>65</v>
      </c>
      <c r="C402" s="70" t="s">
        <v>798</v>
      </c>
      <c r="D402" s="71">
        <v>275000</v>
      </c>
      <c r="E402" s="39"/>
      <c r="F402" s="165">
        <v>-104805183</v>
      </c>
      <c r="G402" s="74" t="s">
        <v>58</v>
      </c>
      <c r="H402" s="21" t="s">
        <v>63</v>
      </c>
    </row>
    <row r="403" spans="1:9" ht="20.100000000000001" customHeight="1">
      <c r="A403" s="69" t="s">
        <v>797</v>
      </c>
      <c r="B403" s="70" t="s">
        <v>65</v>
      </c>
      <c r="C403" s="70" t="s">
        <v>799</v>
      </c>
      <c r="D403" s="71">
        <v>132000</v>
      </c>
      <c r="E403" s="39"/>
      <c r="F403" s="165">
        <v>-104937183</v>
      </c>
      <c r="G403" s="74" t="s">
        <v>58</v>
      </c>
      <c r="H403" s="21" t="s">
        <v>63</v>
      </c>
    </row>
    <row r="404" spans="1:9" ht="20.100000000000001" customHeight="1">
      <c r="A404" s="63" t="s">
        <v>800</v>
      </c>
      <c r="B404" s="64" t="s">
        <v>65</v>
      </c>
      <c r="C404" s="64" t="s">
        <v>801</v>
      </c>
      <c r="D404" s="122"/>
      <c r="E404" s="66">
        <v>7559200</v>
      </c>
      <c r="F404" s="97">
        <v>-97377983</v>
      </c>
      <c r="G404" s="68" t="s">
        <v>802</v>
      </c>
    </row>
    <row r="405" spans="1:9" ht="20.100000000000001" customHeight="1">
      <c r="A405" s="63" t="s">
        <v>803</v>
      </c>
      <c r="B405" s="64" t="s">
        <v>65</v>
      </c>
      <c r="C405" s="64" t="s">
        <v>540</v>
      </c>
      <c r="D405" s="122"/>
      <c r="E405" s="66">
        <v>3822600</v>
      </c>
      <c r="F405" s="97">
        <v>-93555383</v>
      </c>
      <c r="G405" s="68" t="s">
        <v>541</v>
      </c>
    </row>
    <row r="406" spans="1:9" ht="20.100000000000001" customHeight="1">
      <c r="A406" s="63" t="s">
        <v>804</v>
      </c>
      <c r="B406" s="64" t="s">
        <v>160</v>
      </c>
      <c r="C406" s="64" t="s">
        <v>805</v>
      </c>
      <c r="D406" s="122"/>
      <c r="E406" s="96">
        <v>915000</v>
      </c>
      <c r="F406" s="97">
        <v>-92640383</v>
      </c>
      <c r="G406" s="68" t="s">
        <v>806</v>
      </c>
    </row>
    <row r="407" spans="1:9" ht="20.100000000000001" customHeight="1">
      <c r="A407" s="63" t="s">
        <v>807</v>
      </c>
      <c r="B407" s="64" t="s">
        <v>117</v>
      </c>
      <c r="C407" s="64" t="s">
        <v>164</v>
      </c>
      <c r="D407" s="122"/>
      <c r="E407" s="96">
        <v>247000</v>
      </c>
      <c r="F407" s="97">
        <v>-92393383</v>
      </c>
      <c r="G407" s="68" t="s">
        <v>165</v>
      </c>
    </row>
    <row r="408" spans="1:9" ht="20.100000000000001" customHeight="1">
      <c r="A408" s="63" t="s">
        <v>808</v>
      </c>
      <c r="B408" s="64" t="s">
        <v>65</v>
      </c>
      <c r="C408" s="64" t="s">
        <v>428</v>
      </c>
      <c r="D408" s="122"/>
      <c r="E408" s="66">
        <v>7124000</v>
      </c>
      <c r="F408" s="97">
        <v>-85269383</v>
      </c>
      <c r="G408" s="68" t="s">
        <v>429</v>
      </c>
    </row>
    <row r="409" spans="1:9" ht="20.100000000000001" customHeight="1">
      <c r="A409" s="63" t="s">
        <v>809</v>
      </c>
      <c r="B409" s="64" t="s">
        <v>117</v>
      </c>
      <c r="C409" s="64" t="s">
        <v>810</v>
      </c>
      <c r="D409" s="122"/>
      <c r="E409" s="96">
        <v>768000</v>
      </c>
      <c r="F409" s="97">
        <v>-84501383</v>
      </c>
      <c r="G409" s="68" t="s">
        <v>811</v>
      </c>
    </row>
    <row r="410" spans="1:9" ht="20.100000000000001" customHeight="1">
      <c r="A410" s="63" t="s">
        <v>812</v>
      </c>
      <c r="B410" s="64" t="s">
        <v>65</v>
      </c>
      <c r="C410" s="64" t="s">
        <v>813</v>
      </c>
      <c r="D410" s="122"/>
      <c r="E410" s="96">
        <v>621500</v>
      </c>
      <c r="F410" s="97">
        <v>-83879883</v>
      </c>
      <c r="G410" s="68" t="s">
        <v>814</v>
      </c>
    </row>
    <row r="411" spans="1:9" ht="20.100000000000001" customHeight="1">
      <c r="A411" s="63" t="s">
        <v>815</v>
      </c>
      <c r="B411" s="64" t="s">
        <v>117</v>
      </c>
      <c r="C411" s="64" t="s">
        <v>118</v>
      </c>
      <c r="D411" s="122"/>
      <c r="E411" s="96">
        <v>652000</v>
      </c>
      <c r="F411" s="97">
        <v>-83227883</v>
      </c>
      <c r="G411" s="68" t="s">
        <v>119</v>
      </c>
    </row>
    <row r="412" spans="1:9" ht="20.100000000000001" customHeight="1">
      <c r="A412" s="98" t="s">
        <v>816</v>
      </c>
      <c r="B412" s="99" t="s">
        <v>65</v>
      </c>
      <c r="C412" s="99" t="s">
        <v>817</v>
      </c>
      <c r="D412" s="108">
        <v>250000</v>
      </c>
      <c r="E412" s="30"/>
      <c r="F412" s="102">
        <v>-83477883</v>
      </c>
      <c r="G412" s="103" t="s">
        <v>58</v>
      </c>
      <c r="H412" s="24" t="s">
        <v>74</v>
      </c>
      <c r="I412" s="104"/>
    </row>
    <row r="413" spans="1:9" ht="20.100000000000001" customHeight="1">
      <c r="A413" s="63" t="s">
        <v>818</v>
      </c>
      <c r="B413" s="64" t="s">
        <v>117</v>
      </c>
      <c r="C413" s="64" t="s">
        <v>132</v>
      </c>
      <c r="D413" s="122"/>
      <c r="E413" s="66">
        <v>1779000</v>
      </c>
      <c r="F413" s="97">
        <v>-81698883</v>
      </c>
      <c r="G413" s="68" t="s">
        <v>133</v>
      </c>
    </row>
    <row r="414" spans="1:9" ht="20.100000000000001" customHeight="1">
      <c r="A414" s="63" t="s">
        <v>819</v>
      </c>
      <c r="B414" s="64" t="s">
        <v>65</v>
      </c>
      <c r="C414" s="64" t="s">
        <v>209</v>
      </c>
      <c r="D414" s="122"/>
      <c r="E414" s="66">
        <v>1593600</v>
      </c>
      <c r="F414" s="97">
        <v>-80105283</v>
      </c>
      <c r="G414" s="68" t="s">
        <v>210</v>
      </c>
    </row>
    <row r="415" spans="1:9" ht="20.100000000000001" customHeight="1">
      <c r="A415" s="63" t="s">
        <v>820</v>
      </c>
      <c r="B415" s="64" t="s">
        <v>65</v>
      </c>
      <c r="C415" s="64" t="s">
        <v>821</v>
      </c>
      <c r="D415" s="96">
        <v>624800</v>
      </c>
      <c r="E415" s="122"/>
      <c r="F415" s="97">
        <v>-80730083</v>
      </c>
      <c r="G415" s="68" t="s">
        <v>58</v>
      </c>
    </row>
    <row r="416" spans="1:9" ht="20.100000000000001" customHeight="1">
      <c r="A416" s="63" t="s">
        <v>822</v>
      </c>
      <c r="B416" s="64" t="s">
        <v>95</v>
      </c>
      <c r="C416" s="64" t="s">
        <v>823</v>
      </c>
      <c r="D416" s="122"/>
      <c r="E416" s="66">
        <v>6000000</v>
      </c>
      <c r="F416" s="97">
        <v>-74730083</v>
      </c>
      <c r="G416" s="68" t="s">
        <v>824</v>
      </c>
    </row>
    <row r="417" spans="1:8" ht="20.100000000000001" customHeight="1">
      <c r="A417" s="63" t="s">
        <v>825</v>
      </c>
      <c r="B417" s="64" t="s">
        <v>95</v>
      </c>
      <c r="C417" s="64" t="s">
        <v>823</v>
      </c>
      <c r="D417" s="122"/>
      <c r="E417" s="96">
        <v>928000</v>
      </c>
      <c r="F417" s="97">
        <v>-73802083</v>
      </c>
      <c r="G417" s="68" t="s">
        <v>824</v>
      </c>
    </row>
    <row r="418" spans="1:8" ht="20.100000000000001" customHeight="1">
      <c r="A418" s="69" t="s">
        <v>826</v>
      </c>
      <c r="B418" s="70" t="s">
        <v>65</v>
      </c>
      <c r="C418" s="70" t="s">
        <v>827</v>
      </c>
      <c r="D418" s="71">
        <v>165000</v>
      </c>
      <c r="E418" s="39"/>
      <c r="F418" s="89">
        <v>-73967083</v>
      </c>
      <c r="G418" s="74" t="s">
        <v>58</v>
      </c>
      <c r="H418" s="21" t="s">
        <v>63</v>
      </c>
    </row>
    <row r="419" spans="1:8" ht="20.100000000000001" customHeight="1">
      <c r="A419" s="90" t="s">
        <v>828</v>
      </c>
      <c r="B419" s="91" t="s">
        <v>65</v>
      </c>
      <c r="C419" s="91" t="s">
        <v>710</v>
      </c>
      <c r="D419" s="92">
        <v>40540000</v>
      </c>
      <c r="E419" s="27"/>
      <c r="F419" s="159">
        <v>-114507083</v>
      </c>
      <c r="G419" s="95" t="s">
        <v>58</v>
      </c>
      <c r="H419" s="23" t="s">
        <v>78</v>
      </c>
    </row>
    <row r="420" spans="1:8" ht="20.100000000000001" customHeight="1">
      <c r="A420" s="63" t="s">
        <v>829</v>
      </c>
      <c r="B420" s="64" t="s">
        <v>65</v>
      </c>
      <c r="C420" s="64" t="s">
        <v>830</v>
      </c>
      <c r="D420" s="122"/>
      <c r="E420" s="67">
        <v>33230000</v>
      </c>
      <c r="F420" s="97">
        <v>-81277083</v>
      </c>
      <c r="G420" s="68" t="s">
        <v>802</v>
      </c>
    </row>
    <row r="421" spans="1:8" ht="20.100000000000001" customHeight="1">
      <c r="A421" s="63" t="s">
        <v>831</v>
      </c>
      <c r="B421" s="64" t="s">
        <v>65</v>
      </c>
      <c r="C421" s="64" t="s">
        <v>830</v>
      </c>
      <c r="D421" s="122"/>
      <c r="E421" s="67">
        <v>22776500</v>
      </c>
      <c r="F421" s="97">
        <v>-58500583</v>
      </c>
      <c r="G421" s="68" t="s">
        <v>802</v>
      </c>
    </row>
    <row r="422" spans="1:8" ht="20.100000000000001" customHeight="1">
      <c r="A422" s="63" t="s">
        <v>832</v>
      </c>
      <c r="B422" s="64" t="s">
        <v>65</v>
      </c>
      <c r="C422" s="64" t="s">
        <v>629</v>
      </c>
      <c r="D422" s="122"/>
      <c r="E422" s="67">
        <v>63266310</v>
      </c>
      <c r="F422" s="66">
        <v>4765727</v>
      </c>
      <c r="G422" s="68" t="s">
        <v>573</v>
      </c>
    </row>
    <row r="423" spans="1:8" ht="20.100000000000001" customHeight="1">
      <c r="A423" s="63" t="s">
        <v>832</v>
      </c>
      <c r="B423" s="64" t="s">
        <v>65</v>
      </c>
      <c r="C423" s="64" t="s">
        <v>833</v>
      </c>
      <c r="D423" s="122"/>
      <c r="E423" s="96">
        <v>287000</v>
      </c>
      <c r="F423" s="66">
        <v>5052727</v>
      </c>
      <c r="G423" s="68" t="s">
        <v>834</v>
      </c>
    </row>
    <row r="424" spans="1:8" ht="20.100000000000001" customHeight="1">
      <c r="A424" s="76" t="s">
        <v>835</v>
      </c>
      <c r="B424" s="77" t="s">
        <v>65</v>
      </c>
      <c r="C424" s="77" t="s">
        <v>606</v>
      </c>
      <c r="D424" s="78">
        <v>50000000</v>
      </c>
      <c r="E424" s="43"/>
      <c r="F424" s="178">
        <v>-44947273</v>
      </c>
      <c r="G424" s="81" t="s">
        <v>58</v>
      </c>
      <c r="H424" s="20" t="s">
        <v>67</v>
      </c>
    </row>
    <row r="425" spans="1:8" ht="20.100000000000001" customHeight="1">
      <c r="A425" s="69" t="s">
        <v>836</v>
      </c>
      <c r="B425" s="70" t="s">
        <v>65</v>
      </c>
      <c r="C425" s="70" t="s">
        <v>837</v>
      </c>
      <c r="D425" s="71">
        <v>165000</v>
      </c>
      <c r="E425" s="39"/>
      <c r="F425" s="89">
        <v>-45112273</v>
      </c>
      <c r="G425" s="74" t="s">
        <v>58</v>
      </c>
      <c r="H425" s="21" t="s">
        <v>63</v>
      </c>
    </row>
    <row r="426" spans="1:8" ht="20.100000000000001" customHeight="1">
      <c r="A426" s="63" t="s">
        <v>838</v>
      </c>
      <c r="B426" s="64" t="s">
        <v>95</v>
      </c>
      <c r="C426" s="64" t="s">
        <v>356</v>
      </c>
      <c r="D426" s="122"/>
      <c r="E426" s="66">
        <v>4000000</v>
      </c>
      <c r="F426" s="97">
        <v>-41112273</v>
      </c>
      <c r="G426" s="68" t="s">
        <v>73</v>
      </c>
    </row>
    <row r="427" spans="1:8" ht="20.100000000000001" customHeight="1">
      <c r="A427" s="63" t="s">
        <v>839</v>
      </c>
      <c r="B427" s="64" t="s">
        <v>65</v>
      </c>
      <c r="C427" s="64" t="s">
        <v>428</v>
      </c>
      <c r="D427" s="122"/>
      <c r="E427" s="67">
        <v>18820800</v>
      </c>
      <c r="F427" s="97">
        <v>-22291473</v>
      </c>
      <c r="G427" s="68" t="s">
        <v>429</v>
      </c>
    </row>
    <row r="428" spans="1:8" ht="20.100000000000001" customHeight="1">
      <c r="A428" s="63" t="s">
        <v>840</v>
      </c>
      <c r="B428" s="64" t="s">
        <v>65</v>
      </c>
      <c r="C428" s="64" t="s">
        <v>146</v>
      </c>
      <c r="D428" s="122"/>
      <c r="E428" s="66">
        <v>2217000</v>
      </c>
      <c r="F428" s="97">
        <v>-20074473</v>
      </c>
      <c r="G428" s="68" t="s">
        <v>147</v>
      </c>
    </row>
    <row r="429" spans="1:8" ht="20.100000000000001" customHeight="1">
      <c r="A429" s="63" t="s">
        <v>841</v>
      </c>
      <c r="B429" s="64" t="s">
        <v>117</v>
      </c>
      <c r="C429" s="64" t="s">
        <v>842</v>
      </c>
      <c r="D429" s="122"/>
      <c r="E429" s="96">
        <v>302000</v>
      </c>
      <c r="F429" s="97">
        <v>-19772473</v>
      </c>
      <c r="G429" s="68" t="s">
        <v>843</v>
      </c>
    </row>
    <row r="430" spans="1:8" ht="20.100000000000001" customHeight="1">
      <c r="A430" s="63" t="s">
        <v>844</v>
      </c>
      <c r="B430" s="64" t="s">
        <v>65</v>
      </c>
      <c r="C430" s="64" t="s">
        <v>318</v>
      </c>
      <c r="D430" s="122"/>
      <c r="E430" s="67">
        <v>14453000</v>
      </c>
      <c r="F430" s="118">
        <v>-5319473</v>
      </c>
      <c r="G430" s="68" t="s">
        <v>319</v>
      </c>
    </row>
    <row r="431" spans="1:8" ht="20.100000000000001" customHeight="1">
      <c r="A431" s="63" t="s">
        <v>845</v>
      </c>
      <c r="B431" s="64" t="s">
        <v>65</v>
      </c>
      <c r="C431" s="64" t="s">
        <v>801</v>
      </c>
      <c r="D431" s="122"/>
      <c r="E431" s="96">
        <v>624800</v>
      </c>
      <c r="F431" s="118">
        <v>-4694673</v>
      </c>
      <c r="G431" s="68" t="s">
        <v>802</v>
      </c>
    </row>
    <row r="432" spans="1:8" ht="20.100000000000001" customHeight="1">
      <c r="A432" s="63" t="s">
        <v>846</v>
      </c>
      <c r="B432" s="64" t="s">
        <v>95</v>
      </c>
      <c r="C432" s="64" t="s">
        <v>96</v>
      </c>
      <c r="D432" s="122"/>
      <c r="E432" s="96">
        <v>210000</v>
      </c>
      <c r="F432" s="118">
        <v>-4484673</v>
      </c>
      <c r="G432" s="68" t="s">
        <v>220</v>
      </c>
    </row>
    <row r="433" spans="1:8" ht="20.100000000000001" customHeight="1">
      <c r="A433" s="63" t="s">
        <v>847</v>
      </c>
      <c r="B433" s="64" t="s">
        <v>65</v>
      </c>
      <c r="C433" s="64" t="s">
        <v>518</v>
      </c>
      <c r="D433" s="122"/>
      <c r="E433" s="96">
        <v>460000</v>
      </c>
      <c r="F433" s="118">
        <v>-4024673</v>
      </c>
      <c r="G433" s="68" t="s">
        <v>486</v>
      </c>
    </row>
    <row r="434" spans="1:8" ht="20.100000000000001" customHeight="1">
      <c r="A434" s="90" t="s">
        <v>848</v>
      </c>
      <c r="B434" s="91" t="s">
        <v>65</v>
      </c>
      <c r="C434" s="91" t="s">
        <v>545</v>
      </c>
      <c r="D434" s="117">
        <v>9700500</v>
      </c>
      <c r="E434" s="27"/>
      <c r="F434" s="94">
        <v>-13725173</v>
      </c>
      <c r="G434" s="95" t="s">
        <v>58</v>
      </c>
      <c r="H434" s="23" t="s">
        <v>78</v>
      </c>
    </row>
    <row r="435" spans="1:8" ht="20.100000000000001" customHeight="1">
      <c r="A435" s="90" t="s">
        <v>849</v>
      </c>
      <c r="B435" s="91" t="s">
        <v>65</v>
      </c>
      <c r="C435" s="91" t="s">
        <v>696</v>
      </c>
      <c r="D435" s="117">
        <v>5890906</v>
      </c>
      <c r="E435" s="27"/>
      <c r="F435" s="94">
        <v>-19616079</v>
      </c>
      <c r="G435" s="95" t="s">
        <v>58</v>
      </c>
      <c r="H435" s="23" t="s">
        <v>78</v>
      </c>
    </row>
    <row r="436" spans="1:8" ht="20.100000000000001" customHeight="1">
      <c r="A436" s="63" t="s">
        <v>850</v>
      </c>
      <c r="B436" s="64" t="s">
        <v>65</v>
      </c>
      <c r="C436" s="64" t="s">
        <v>305</v>
      </c>
      <c r="D436" s="122"/>
      <c r="E436" s="66">
        <v>5311610</v>
      </c>
      <c r="F436" s="97">
        <v>-14304469</v>
      </c>
      <c r="G436" s="68" t="s">
        <v>306</v>
      </c>
    </row>
    <row r="437" spans="1:8" ht="20.100000000000001" customHeight="1">
      <c r="A437" s="63" t="s">
        <v>851</v>
      </c>
      <c r="B437" s="64" t="s">
        <v>65</v>
      </c>
      <c r="C437" s="64" t="s">
        <v>485</v>
      </c>
      <c r="D437" s="122"/>
      <c r="E437" s="66">
        <v>1062000</v>
      </c>
      <c r="F437" s="97">
        <v>-13242469</v>
      </c>
      <c r="G437" s="68" t="s">
        <v>486</v>
      </c>
    </row>
    <row r="438" spans="1:8" ht="20.100000000000001" customHeight="1">
      <c r="A438" s="63" t="s">
        <v>852</v>
      </c>
      <c r="B438" s="64" t="s">
        <v>65</v>
      </c>
      <c r="C438" s="64" t="s">
        <v>853</v>
      </c>
      <c r="D438" s="122"/>
      <c r="E438" s="66">
        <v>2400000</v>
      </c>
      <c r="F438" s="97">
        <v>-10842469</v>
      </c>
      <c r="G438" s="68" t="s">
        <v>674</v>
      </c>
    </row>
    <row r="439" spans="1:8" ht="20.100000000000001" customHeight="1">
      <c r="A439" s="63" t="s">
        <v>854</v>
      </c>
      <c r="B439" s="64" t="s">
        <v>65</v>
      </c>
      <c r="C439" s="64" t="s">
        <v>855</v>
      </c>
      <c r="D439" s="122"/>
      <c r="E439" s="67">
        <v>40000000</v>
      </c>
      <c r="F439" s="67">
        <v>29157531</v>
      </c>
      <c r="G439" s="68" t="s">
        <v>573</v>
      </c>
    </row>
    <row r="440" spans="1:8" ht="20.100000000000001" customHeight="1">
      <c r="A440" s="63" t="s">
        <v>856</v>
      </c>
      <c r="B440" s="64" t="s">
        <v>65</v>
      </c>
      <c r="C440" s="64" t="s">
        <v>855</v>
      </c>
      <c r="D440" s="122"/>
      <c r="E440" s="67">
        <v>14000000</v>
      </c>
      <c r="F440" s="67">
        <v>43157531</v>
      </c>
      <c r="G440" s="68" t="s">
        <v>573</v>
      </c>
    </row>
    <row r="441" spans="1:8" ht="20.100000000000001" customHeight="1">
      <c r="A441" s="90" t="s">
        <v>857</v>
      </c>
      <c r="B441" s="91" t="s">
        <v>65</v>
      </c>
      <c r="C441" s="91" t="s">
        <v>858</v>
      </c>
      <c r="D441" s="177">
        <v>100000000</v>
      </c>
      <c r="E441" s="27"/>
      <c r="F441" s="94">
        <v>-56842469</v>
      </c>
      <c r="G441" s="95" t="s">
        <v>58</v>
      </c>
      <c r="H441" s="23" t="s">
        <v>78</v>
      </c>
    </row>
    <row r="442" spans="1:8" ht="20.100000000000001" customHeight="1">
      <c r="A442" s="63" t="s">
        <v>859</v>
      </c>
      <c r="B442" s="64" t="s">
        <v>160</v>
      </c>
      <c r="C442" s="64" t="s">
        <v>161</v>
      </c>
      <c r="D442" s="122"/>
      <c r="E442" s="67">
        <v>21006000</v>
      </c>
      <c r="F442" s="97">
        <v>-35836469</v>
      </c>
      <c r="G442" s="68" t="s">
        <v>162</v>
      </c>
    </row>
    <row r="443" spans="1:8" ht="20.100000000000001" customHeight="1">
      <c r="A443" s="63" t="s">
        <v>860</v>
      </c>
      <c r="B443" s="64" t="s">
        <v>160</v>
      </c>
      <c r="C443" s="64" t="s">
        <v>161</v>
      </c>
      <c r="D443" s="122"/>
      <c r="E443" s="66">
        <v>6336000</v>
      </c>
      <c r="F443" s="97">
        <v>-29500469</v>
      </c>
      <c r="G443" s="68" t="s">
        <v>162</v>
      </c>
    </row>
    <row r="444" spans="1:8" ht="20.100000000000001" customHeight="1">
      <c r="A444" s="90" t="s">
        <v>861</v>
      </c>
      <c r="B444" s="91" t="s">
        <v>65</v>
      </c>
      <c r="C444" s="91" t="s">
        <v>862</v>
      </c>
      <c r="D444" s="92">
        <v>81640000</v>
      </c>
      <c r="E444" s="27"/>
      <c r="F444" s="159">
        <v>-111140469</v>
      </c>
      <c r="G444" s="95" t="s">
        <v>58</v>
      </c>
      <c r="H444" s="23" t="s">
        <v>78</v>
      </c>
    </row>
    <row r="445" spans="1:8" ht="20.100000000000001" customHeight="1">
      <c r="A445" s="63" t="s">
        <v>863</v>
      </c>
      <c r="B445" s="64" t="s">
        <v>65</v>
      </c>
      <c r="C445" s="64" t="s">
        <v>572</v>
      </c>
      <c r="D445" s="122"/>
      <c r="E445" s="67">
        <v>55000000</v>
      </c>
      <c r="F445" s="97">
        <v>-56140469</v>
      </c>
      <c r="G445" s="68" t="s">
        <v>573</v>
      </c>
    </row>
    <row r="446" spans="1:8" ht="20.100000000000001" customHeight="1">
      <c r="A446" s="90" t="s">
        <v>864</v>
      </c>
      <c r="B446" s="91" t="s">
        <v>65</v>
      </c>
      <c r="C446" s="91" t="s">
        <v>865</v>
      </c>
      <c r="D446" s="117">
        <v>3537441</v>
      </c>
      <c r="E446" s="27"/>
      <c r="F446" s="94">
        <v>-59677910</v>
      </c>
      <c r="G446" s="95" t="s">
        <v>58</v>
      </c>
      <c r="H446" s="23" t="s">
        <v>78</v>
      </c>
    </row>
    <row r="447" spans="1:8" ht="20.100000000000001" customHeight="1">
      <c r="A447" s="90" t="s">
        <v>864</v>
      </c>
      <c r="B447" s="91" t="s">
        <v>65</v>
      </c>
      <c r="C447" s="91" t="s">
        <v>866</v>
      </c>
      <c r="D447" s="117">
        <v>1300000</v>
      </c>
      <c r="E447" s="27"/>
      <c r="F447" s="94">
        <v>-60977910</v>
      </c>
      <c r="G447" s="95" t="s">
        <v>58</v>
      </c>
      <c r="H447" s="23" t="s">
        <v>78</v>
      </c>
    </row>
    <row r="448" spans="1:8" ht="20.100000000000001" customHeight="1">
      <c r="A448" s="90" t="s">
        <v>864</v>
      </c>
      <c r="B448" s="91" t="s">
        <v>65</v>
      </c>
      <c r="C448" s="91" t="s">
        <v>316</v>
      </c>
      <c r="D448" s="117">
        <v>4806764</v>
      </c>
      <c r="E448" s="27"/>
      <c r="F448" s="94">
        <v>-65784674</v>
      </c>
      <c r="G448" s="95" t="s">
        <v>58</v>
      </c>
      <c r="H448" s="23" t="s">
        <v>78</v>
      </c>
    </row>
    <row r="449" spans="1:9" ht="20.100000000000001" customHeight="1">
      <c r="A449" s="90" t="s">
        <v>864</v>
      </c>
      <c r="B449" s="91" t="s">
        <v>65</v>
      </c>
      <c r="C449" s="91" t="s">
        <v>867</v>
      </c>
      <c r="D449" s="107">
        <v>262900</v>
      </c>
      <c r="E449" s="27"/>
      <c r="F449" s="94">
        <v>-66047574</v>
      </c>
      <c r="G449" s="95" t="s">
        <v>58</v>
      </c>
      <c r="H449" s="23" t="s">
        <v>78</v>
      </c>
    </row>
    <row r="450" spans="1:9" ht="20.100000000000001" customHeight="1">
      <c r="A450" s="90" t="s">
        <v>864</v>
      </c>
      <c r="B450" s="91" t="s">
        <v>65</v>
      </c>
      <c r="C450" s="91" t="s">
        <v>868</v>
      </c>
      <c r="D450" s="92">
        <v>20000000</v>
      </c>
      <c r="E450" s="27"/>
      <c r="F450" s="94">
        <v>-86047574</v>
      </c>
      <c r="G450" s="95" t="s">
        <v>58</v>
      </c>
      <c r="H450" s="23" t="s">
        <v>78</v>
      </c>
    </row>
    <row r="451" spans="1:9" ht="20.100000000000001" customHeight="1">
      <c r="A451" s="90" t="s">
        <v>864</v>
      </c>
      <c r="B451" s="91" t="s">
        <v>65</v>
      </c>
      <c r="C451" s="91" t="s">
        <v>869</v>
      </c>
      <c r="D451" s="92">
        <v>15936000</v>
      </c>
      <c r="E451" s="27"/>
      <c r="F451" s="159">
        <v>-101983574</v>
      </c>
      <c r="G451" s="95" t="s">
        <v>58</v>
      </c>
      <c r="H451" s="23" t="s">
        <v>78</v>
      </c>
    </row>
    <row r="452" spans="1:9" ht="20.100000000000001" customHeight="1">
      <c r="A452" s="90" t="s">
        <v>864</v>
      </c>
      <c r="B452" s="91" t="s">
        <v>65</v>
      </c>
      <c r="C452" s="91" t="s">
        <v>870</v>
      </c>
      <c r="D452" s="117">
        <v>8616000</v>
      </c>
      <c r="E452" s="27"/>
      <c r="F452" s="159">
        <v>-110599574</v>
      </c>
      <c r="G452" s="95" t="s">
        <v>58</v>
      </c>
      <c r="H452" s="23" t="s">
        <v>78</v>
      </c>
    </row>
    <row r="453" spans="1:9" ht="20.100000000000001" customHeight="1">
      <c r="A453" s="90" t="s">
        <v>864</v>
      </c>
      <c r="B453" s="91" t="s">
        <v>65</v>
      </c>
      <c r="C453" s="91" t="s">
        <v>871</v>
      </c>
      <c r="D453" s="117">
        <v>3248000</v>
      </c>
      <c r="E453" s="27"/>
      <c r="F453" s="159">
        <v>-113847574</v>
      </c>
      <c r="G453" s="95" t="s">
        <v>58</v>
      </c>
      <c r="H453" s="23" t="s">
        <v>78</v>
      </c>
    </row>
    <row r="454" spans="1:9" ht="20.100000000000001" customHeight="1">
      <c r="A454" s="90" t="s">
        <v>864</v>
      </c>
      <c r="B454" s="91" t="s">
        <v>65</v>
      </c>
      <c r="C454" s="91" t="s">
        <v>872</v>
      </c>
      <c r="D454" s="117">
        <v>1716800</v>
      </c>
      <c r="E454" s="27"/>
      <c r="F454" s="159">
        <v>-115564374</v>
      </c>
      <c r="G454" s="95" t="s">
        <v>58</v>
      </c>
      <c r="H454" s="23" t="s">
        <v>78</v>
      </c>
    </row>
    <row r="455" spans="1:9" ht="20.100000000000001" customHeight="1">
      <c r="A455" s="90" t="s">
        <v>864</v>
      </c>
      <c r="B455" s="91" t="s">
        <v>65</v>
      </c>
      <c r="C455" s="91" t="s">
        <v>873</v>
      </c>
      <c r="D455" s="117">
        <v>1221000</v>
      </c>
      <c r="E455" s="27"/>
      <c r="F455" s="159">
        <v>-116785374</v>
      </c>
      <c r="G455" s="95" t="s">
        <v>58</v>
      </c>
      <c r="H455" s="23" t="s">
        <v>78</v>
      </c>
    </row>
    <row r="456" spans="1:9" ht="20.100000000000001" customHeight="1">
      <c r="A456" s="90" t="s">
        <v>874</v>
      </c>
      <c r="B456" s="91" t="s">
        <v>65</v>
      </c>
      <c r="C456" s="91" t="s">
        <v>875</v>
      </c>
      <c r="D456" s="107">
        <v>180000</v>
      </c>
      <c r="E456" s="27"/>
      <c r="F456" s="159">
        <v>-116965374</v>
      </c>
      <c r="G456" s="95" t="s">
        <v>58</v>
      </c>
      <c r="H456" s="23" t="s">
        <v>78</v>
      </c>
    </row>
    <row r="457" spans="1:9" ht="20.100000000000001" customHeight="1">
      <c r="A457" s="98" t="s">
        <v>876</v>
      </c>
      <c r="B457" s="99" t="s">
        <v>65</v>
      </c>
      <c r="C457" s="99" t="s">
        <v>877</v>
      </c>
      <c r="D457" s="179">
        <v>1100000</v>
      </c>
      <c r="E457" s="30"/>
      <c r="F457" s="164">
        <v>-118065374</v>
      </c>
      <c r="G457" s="103" t="s">
        <v>58</v>
      </c>
      <c r="H457" s="24" t="s">
        <v>74</v>
      </c>
      <c r="I457" s="104"/>
    </row>
    <row r="458" spans="1:9" ht="20.100000000000001" customHeight="1">
      <c r="A458" s="63" t="s">
        <v>878</v>
      </c>
      <c r="B458" s="64" t="s">
        <v>65</v>
      </c>
      <c r="C458" s="64" t="s">
        <v>527</v>
      </c>
      <c r="D458" s="122"/>
      <c r="E458" s="66">
        <v>1344200</v>
      </c>
      <c r="F458" s="160">
        <v>-116721174</v>
      </c>
      <c r="G458" s="68" t="s">
        <v>73</v>
      </c>
    </row>
    <row r="459" spans="1:9" ht="20.100000000000001" customHeight="1">
      <c r="A459" s="63" t="s">
        <v>879</v>
      </c>
      <c r="B459" s="64" t="s">
        <v>128</v>
      </c>
      <c r="C459" s="64" t="s">
        <v>196</v>
      </c>
      <c r="D459" s="122"/>
      <c r="E459" s="66">
        <v>1322500</v>
      </c>
      <c r="F459" s="160">
        <v>-115398674</v>
      </c>
      <c r="G459" s="68" t="s">
        <v>197</v>
      </c>
    </row>
    <row r="460" spans="1:9" ht="20.100000000000001" customHeight="1">
      <c r="A460" s="63" t="s">
        <v>880</v>
      </c>
      <c r="B460" s="64" t="s">
        <v>65</v>
      </c>
      <c r="C460" s="64" t="s">
        <v>881</v>
      </c>
      <c r="D460" s="122"/>
      <c r="E460" s="66">
        <v>1407200</v>
      </c>
      <c r="F460" s="160">
        <v>-113991474</v>
      </c>
      <c r="G460" s="68" t="s">
        <v>133</v>
      </c>
    </row>
    <row r="461" spans="1:9" ht="20.100000000000001" customHeight="1">
      <c r="A461" s="63" t="s">
        <v>882</v>
      </c>
      <c r="B461" s="64" t="s">
        <v>117</v>
      </c>
      <c r="C461" s="64" t="s">
        <v>883</v>
      </c>
      <c r="D461" s="122"/>
      <c r="E461" s="67">
        <v>10000000</v>
      </c>
      <c r="F461" s="160">
        <v>-103991474</v>
      </c>
      <c r="G461" s="68" t="s">
        <v>884</v>
      </c>
    </row>
    <row r="462" spans="1:9" ht="20.100000000000001" customHeight="1">
      <c r="A462" s="63" t="s">
        <v>885</v>
      </c>
      <c r="B462" s="64" t="s">
        <v>117</v>
      </c>
      <c r="C462" s="64" t="s">
        <v>883</v>
      </c>
      <c r="D462" s="122"/>
      <c r="E462" s="66">
        <v>9500000</v>
      </c>
      <c r="F462" s="97">
        <v>-94491474</v>
      </c>
      <c r="G462" s="68" t="s">
        <v>884</v>
      </c>
    </row>
    <row r="463" spans="1:9" ht="20.100000000000001" customHeight="1">
      <c r="A463" s="63" t="s">
        <v>886</v>
      </c>
      <c r="B463" s="64" t="s">
        <v>117</v>
      </c>
      <c r="C463" s="64" t="s">
        <v>883</v>
      </c>
      <c r="D463" s="122"/>
      <c r="E463" s="67">
        <v>10000000</v>
      </c>
      <c r="F463" s="97">
        <v>-84491474</v>
      </c>
      <c r="G463" s="68" t="s">
        <v>884</v>
      </c>
    </row>
    <row r="464" spans="1:9" ht="20.100000000000001" customHeight="1">
      <c r="A464" s="63" t="s">
        <v>887</v>
      </c>
      <c r="B464" s="64" t="s">
        <v>117</v>
      </c>
      <c r="C464" s="64" t="s">
        <v>883</v>
      </c>
      <c r="D464" s="122"/>
      <c r="E464" s="66">
        <v>3468600</v>
      </c>
      <c r="F464" s="97">
        <v>-81022874</v>
      </c>
      <c r="G464" s="68" t="s">
        <v>884</v>
      </c>
    </row>
    <row r="465" spans="1:8" ht="20.100000000000001" customHeight="1">
      <c r="A465" s="76" t="s">
        <v>888</v>
      </c>
      <c r="B465" s="77" t="s">
        <v>61</v>
      </c>
      <c r="C465" s="77" t="s">
        <v>889</v>
      </c>
      <c r="D465" s="180">
        <v>2000000</v>
      </c>
      <c r="E465" s="43"/>
      <c r="F465" s="178">
        <v>-83022874</v>
      </c>
      <c r="G465" s="81" t="s">
        <v>58</v>
      </c>
      <c r="H465" s="20" t="s">
        <v>115</v>
      </c>
    </row>
    <row r="466" spans="1:8" ht="20.100000000000001" customHeight="1">
      <c r="A466" s="63" t="s">
        <v>890</v>
      </c>
      <c r="B466" s="64" t="s">
        <v>160</v>
      </c>
      <c r="C466" s="64" t="s">
        <v>891</v>
      </c>
      <c r="D466" s="122"/>
      <c r="E466" s="66">
        <v>1563200</v>
      </c>
      <c r="F466" s="97">
        <v>-81459674</v>
      </c>
      <c r="G466" s="68" t="s">
        <v>892</v>
      </c>
    </row>
    <row r="467" spans="1:8" ht="20.100000000000001" customHeight="1">
      <c r="A467" s="63" t="s">
        <v>893</v>
      </c>
      <c r="B467" s="64" t="s">
        <v>65</v>
      </c>
      <c r="C467" s="64" t="s">
        <v>572</v>
      </c>
      <c r="D467" s="122"/>
      <c r="E467" s="67">
        <v>10000000</v>
      </c>
      <c r="F467" s="97">
        <v>-71459674</v>
      </c>
      <c r="G467" s="68" t="s">
        <v>573</v>
      </c>
    </row>
    <row r="468" spans="1:8" ht="20.100000000000001" customHeight="1">
      <c r="A468" s="90" t="s">
        <v>894</v>
      </c>
      <c r="B468" s="91" t="s">
        <v>65</v>
      </c>
      <c r="C468" s="91" t="s">
        <v>452</v>
      </c>
      <c r="D468" s="92">
        <v>13060335</v>
      </c>
      <c r="E468" s="27"/>
      <c r="F468" s="94">
        <v>-84520009</v>
      </c>
      <c r="G468" s="95" t="s">
        <v>58</v>
      </c>
      <c r="H468" s="23" t="s">
        <v>78</v>
      </c>
    </row>
    <row r="469" spans="1:8" ht="20.100000000000001" customHeight="1">
      <c r="A469" s="90" t="s">
        <v>894</v>
      </c>
      <c r="B469" s="91" t="s">
        <v>65</v>
      </c>
      <c r="C469" s="91" t="s">
        <v>858</v>
      </c>
      <c r="D469" s="92">
        <v>30000000</v>
      </c>
      <c r="E469" s="27"/>
      <c r="F469" s="159">
        <v>-114520009</v>
      </c>
      <c r="G469" s="95" t="s">
        <v>58</v>
      </c>
      <c r="H469" s="23" t="s">
        <v>78</v>
      </c>
    </row>
    <row r="470" spans="1:8" ht="20.100000000000001" customHeight="1">
      <c r="A470" s="63" t="s">
        <v>895</v>
      </c>
      <c r="B470" s="64" t="s">
        <v>65</v>
      </c>
      <c r="C470" s="64" t="s">
        <v>896</v>
      </c>
      <c r="D470" s="122"/>
      <c r="E470" s="66">
        <v>2640000</v>
      </c>
      <c r="F470" s="160">
        <v>-111880009</v>
      </c>
      <c r="G470" s="68" t="s">
        <v>897</v>
      </c>
    </row>
    <row r="471" spans="1:8" ht="20.100000000000001" customHeight="1">
      <c r="A471" s="63" t="s">
        <v>898</v>
      </c>
      <c r="B471" s="64" t="s">
        <v>117</v>
      </c>
      <c r="C471" s="64" t="s">
        <v>392</v>
      </c>
      <c r="D471" s="122"/>
      <c r="E471" s="66">
        <v>2262800</v>
      </c>
      <c r="F471" s="160">
        <v>-109617209</v>
      </c>
      <c r="G471" s="68" t="s">
        <v>393</v>
      </c>
    </row>
    <row r="472" spans="1:8" ht="20.100000000000001" customHeight="1">
      <c r="A472" s="63" t="s">
        <v>899</v>
      </c>
      <c r="B472" s="64" t="s">
        <v>117</v>
      </c>
      <c r="C472" s="64" t="s">
        <v>900</v>
      </c>
      <c r="D472" s="122"/>
      <c r="E472" s="66">
        <v>4492800</v>
      </c>
      <c r="F472" s="160">
        <v>-105124409</v>
      </c>
      <c r="G472" s="68" t="s">
        <v>901</v>
      </c>
    </row>
    <row r="473" spans="1:8" ht="20.100000000000001" customHeight="1">
      <c r="A473" s="63" t="s">
        <v>902</v>
      </c>
      <c r="B473" s="64" t="s">
        <v>65</v>
      </c>
      <c r="C473" s="64" t="s">
        <v>466</v>
      </c>
      <c r="D473" s="122"/>
      <c r="E473" s="66">
        <v>2598000</v>
      </c>
      <c r="F473" s="160">
        <v>-102526409</v>
      </c>
      <c r="G473" s="68" t="s">
        <v>467</v>
      </c>
    </row>
    <row r="474" spans="1:8" ht="20.100000000000001" customHeight="1">
      <c r="A474" s="63" t="s">
        <v>903</v>
      </c>
      <c r="B474" s="64" t="s">
        <v>65</v>
      </c>
      <c r="C474" s="64" t="s">
        <v>334</v>
      </c>
      <c r="D474" s="122"/>
      <c r="E474" s="66">
        <v>2346000</v>
      </c>
      <c r="F474" s="160">
        <v>-100180409</v>
      </c>
      <c r="G474" s="68" t="s">
        <v>335</v>
      </c>
    </row>
    <row r="475" spans="1:8" ht="20.100000000000001" customHeight="1">
      <c r="A475" s="63" t="s">
        <v>904</v>
      </c>
      <c r="B475" s="64" t="s">
        <v>205</v>
      </c>
      <c r="C475" s="64" t="s">
        <v>215</v>
      </c>
      <c r="D475" s="122"/>
      <c r="E475" s="66">
        <v>6365000</v>
      </c>
      <c r="F475" s="97">
        <v>-93815409</v>
      </c>
      <c r="G475" s="68" t="s">
        <v>216</v>
      </c>
    </row>
    <row r="476" spans="1:8" ht="20.100000000000001" customHeight="1">
      <c r="A476" s="63" t="s">
        <v>905</v>
      </c>
      <c r="B476" s="64" t="s">
        <v>65</v>
      </c>
      <c r="C476" s="64" t="s">
        <v>906</v>
      </c>
      <c r="D476" s="122"/>
      <c r="E476" s="66">
        <v>3769000</v>
      </c>
      <c r="F476" s="97">
        <v>-90046409</v>
      </c>
      <c r="G476" s="68" t="s">
        <v>907</v>
      </c>
    </row>
    <row r="477" spans="1:8" ht="20.100000000000001" customHeight="1">
      <c r="A477" s="90" t="s">
        <v>908</v>
      </c>
      <c r="B477" s="91" t="s">
        <v>65</v>
      </c>
      <c r="C477" s="91" t="s">
        <v>909</v>
      </c>
      <c r="D477" s="117">
        <v>3000000</v>
      </c>
      <c r="E477" s="27"/>
      <c r="F477" s="94">
        <v>-93046409</v>
      </c>
      <c r="G477" s="95" t="s">
        <v>58</v>
      </c>
      <c r="H477" s="23" t="s">
        <v>78</v>
      </c>
    </row>
    <row r="478" spans="1:8" ht="20.100000000000001" customHeight="1">
      <c r="A478" s="90" t="s">
        <v>908</v>
      </c>
      <c r="B478" s="91" t="s">
        <v>65</v>
      </c>
      <c r="C478" s="91" t="s">
        <v>909</v>
      </c>
      <c r="D478" s="107">
        <v>300000</v>
      </c>
      <c r="E478" s="27"/>
      <c r="F478" s="94">
        <v>-93346409</v>
      </c>
      <c r="G478" s="95" t="s">
        <v>58</v>
      </c>
      <c r="H478" s="23" t="s">
        <v>78</v>
      </c>
    </row>
    <row r="479" spans="1:8" ht="20.100000000000001" customHeight="1">
      <c r="A479" s="63" t="s">
        <v>910</v>
      </c>
      <c r="B479" s="64" t="s">
        <v>65</v>
      </c>
      <c r="C479" s="64" t="s">
        <v>281</v>
      </c>
      <c r="D479" s="122"/>
      <c r="E479" s="67">
        <v>21517280</v>
      </c>
      <c r="F479" s="97">
        <v>-71829129</v>
      </c>
      <c r="G479" s="68" t="s">
        <v>282</v>
      </c>
    </row>
    <row r="480" spans="1:8" ht="20.100000000000001" customHeight="1">
      <c r="A480" s="63" t="s">
        <v>910</v>
      </c>
      <c r="B480" s="64" t="s">
        <v>65</v>
      </c>
      <c r="C480" s="64" t="s">
        <v>911</v>
      </c>
      <c r="D480" s="122"/>
      <c r="E480" s="67">
        <v>27003200</v>
      </c>
      <c r="F480" s="97">
        <v>-44825929</v>
      </c>
      <c r="G480" s="68" t="s">
        <v>912</v>
      </c>
    </row>
    <row r="481" spans="1:8" ht="20.100000000000001" customHeight="1">
      <c r="A481" s="63" t="s">
        <v>913</v>
      </c>
      <c r="B481" s="64" t="s">
        <v>65</v>
      </c>
      <c r="C481" s="64" t="s">
        <v>914</v>
      </c>
      <c r="D481" s="122"/>
      <c r="E481" s="67">
        <v>36294800</v>
      </c>
      <c r="F481" s="118">
        <v>-8531129</v>
      </c>
      <c r="G481" s="68" t="s">
        <v>915</v>
      </c>
    </row>
    <row r="482" spans="1:8" ht="20.100000000000001" customHeight="1">
      <c r="A482" s="63" t="s">
        <v>916</v>
      </c>
      <c r="B482" s="64" t="s">
        <v>95</v>
      </c>
      <c r="C482" s="64" t="s">
        <v>917</v>
      </c>
      <c r="D482" s="122"/>
      <c r="E482" s="66">
        <v>2559000</v>
      </c>
      <c r="F482" s="118">
        <v>-5972129</v>
      </c>
      <c r="G482" s="68" t="s">
        <v>73</v>
      </c>
    </row>
    <row r="483" spans="1:8" ht="20.100000000000001" customHeight="1">
      <c r="A483" s="181" t="s">
        <v>918</v>
      </c>
      <c r="B483" s="182" t="s">
        <v>65</v>
      </c>
      <c r="C483" s="182" t="s">
        <v>919</v>
      </c>
      <c r="D483" s="183">
        <v>14000000</v>
      </c>
      <c r="E483" s="48"/>
      <c r="F483" s="184">
        <v>-19972129</v>
      </c>
      <c r="G483" s="185" t="s">
        <v>58</v>
      </c>
      <c r="H483" s="49" t="s">
        <v>120</v>
      </c>
    </row>
    <row r="484" spans="1:8" ht="20.100000000000001" customHeight="1">
      <c r="A484" s="63" t="s">
        <v>920</v>
      </c>
      <c r="B484" s="64" t="s">
        <v>65</v>
      </c>
      <c r="C484" s="64" t="s">
        <v>921</v>
      </c>
      <c r="D484" s="122"/>
      <c r="E484" s="66">
        <v>5000000</v>
      </c>
      <c r="F484" s="97">
        <v>-14972129</v>
      </c>
      <c r="G484" s="68" t="s">
        <v>262</v>
      </c>
    </row>
    <row r="485" spans="1:8" ht="20.100000000000001" customHeight="1">
      <c r="A485" s="63" t="s">
        <v>922</v>
      </c>
      <c r="B485" s="64" t="s">
        <v>117</v>
      </c>
      <c r="C485" s="64" t="s">
        <v>923</v>
      </c>
      <c r="D485" s="122"/>
      <c r="E485" s="66">
        <v>3360000</v>
      </c>
      <c r="F485" s="97">
        <v>-11612129</v>
      </c>
      <c r="G485" s="68" t="s">
        <v>924</v>
      </c>
    </row>
    <row r="486" spans="1:8" ht="20.100000000000001" customHeight="1">
      <c r="A486" s="63" t="s">
        <v>925</v>
      </c>
      <c r="B486" s="64" t="s">
        <v>65</v>
      </c>
      <c r="C486" s="64" t="s">
        <v>496</v>
      </c>
      <c r="D486" s="122"/>
      <c r="E486" s="66">
        <v>5000000</v>
      </c>
      <c r="F486" s="118">
        <v>-6612129</v>
      </c>
      <c r="G486" s="68" t="s">
        <v>73</v>
      </c>
    </row>
    <row r="487" spans="1:8" ht="20.100000000000001" customHeight="1">
      <c r="A487" s="63" t="s">
        <v>926</v>
      </c>
      <c r="B487" s="64" t="s">
        <v>65</v>
      </c>
      <c r="C487" s="64" t="s">
        <v>477</v>
      </c>
      <c r="D487" s="122"/>
      <c r="E487" s="96">
        <v>458000</v>
      </c>
      <c r="F487" s="118">
        <v>-6154129</v>
      </c>
      <c r="G487" s="68" t="s">
        <v>224</v>
      </c>
    </row>
    <row r="488" spans="1:8" ht="20.100000000000001" customHeight="1">
      <c r="A488" s="63" t="s">
        <v>927</v>
      </c>
      <c r="B488" s="64" t="s">
        <v>117</v>
      </c>
      <c r="C488" s="64" t="s">
        <v>928</v>
      </c>
      <c r="D488" s="122"/>
      <c r="E488" s="96">
        <v>350000</v>
      </c>
      <c r="F488" s="118">
        <v>-5804129</v>
      </c>
      <c r="G488" s="68" t="s">
        <v>929</v>
      </c>
    </row>
    <row r="489" spans="1:8">
      <c r="D489" s="186">
        <f>SUM(D5:D488)</f>
        <v>1632228128</v>
      </c>
      <c r="E489" s="186">
        <f>SUM(E5:E488)</f>
        <v>1589993370</v>
      </c>
    </row>
  </sheetData>
  <autoFilter ref="A4:H489"/>
  <phoneticPr fontId="2" type="noConversion"/>
  <pageMargins left="0.75" right="0.75" top="1" bottom="1" header="0" footer="0"/>
  <pageSetup paperSize="10" scale="46" fitToHeight="0" orientation="portrait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5"/>
  <sheetViews>
    <sheetView topLeftCell="A16" zoomScaleNormal="100" workbookViewId="0">
      <selection activeCell="H21" sqref="H21"/>
    </sheetView>
  </sheetViews>
  <sheetFormatPr defaultRowHeight="12.75"/>
  <cols>
    <col min="1" max="1" width="17.5" style="189" bestFit="1" customWidth="1"/>
    <col min="2" max="2" width="25" style="189" customWidth="1"/>
    <col min="3" max="6" width="16.625" style="189" bestFit="1" customWidth="1"/>
    <col min="7" max="8" width="13.125" style="189" bestFit="1" customWidth="1"/>
    <col min="9" max="9" width="43.75" style="189" bestFit="1" customWidth="1"/>
    <col min="10" max="11" width="9" style="189"/>
    <col min="12" max="12" width="9.625" style="189" bestFit="1" customWidth="1"/>
    <col min="13" max="256" width="9" style="189"/>
    <col min="257" max="257" width="17.5" style="189" bestFit="1" customWidth="1"/>
    <col min="258" max="258" width="25" style="189" customWidth="1"/>
    <col min="259" max="262" width="16.625" style="189" bestFit="1" customWidth="1"/>
    <col min="263" max="264" width="13.125" style="189" bestFit="1" customWidth="1"/>
    <col min="265" max="265" width="43.75" style="189" bestFit="1" customWidth="1"/>
    <col min="266" max="267" width="9" style="189"/>
    <col min="268" max="268" width="9.625" style="189" bestFit="1" customWidth="1"/>
    <col min="269" max="512" width="9" style="189"/>
    <col min="513" max="513" width="17.5" style="189" bestFit="1" customWidth="1"/>
    <col min="514" max="514" width="25" style="189" customWidth="1"/>
    <col min="515" max="518" width="16.625" style="189" bestFit="1" customWidth="1"/>
    <col min="519" max="520" width="13.125" style="189" bestFit="1" customWidth="1"/>
    <col min="521" max="521" width="43.75" style="189" bestFit="1" customWidth="1"/>
    <col min="522" max="523" width="9" style="189"/>
    <col min="524" max="524" width="9.625" style="189" bestFit="1" customWidth="1"/>
    <col min="525" max="768" width="9" style="189"/>
    <col min="769" max="769" width="17.5" style="189" bestFit="1" customWidth="1"/>
    <col min="770" max="770" width="25" style="189" customWidth="1"/>
    <col min="771" max="774" width="16.625" style="189" bestFit="1" customWidth="1"/>
    <col min="775" max="776" width="13.125" style="189" bestFit="1" customWidth="1"/>
    <col min="777" max="777" width="43.75" style="189" bestFit="1" customWidth="1"/>
    <col min="778" max="779" width="9" style="189"/>
    <col min="780" max="780" width="9.625" style="189" bestFit="1" customWidth="1"/>
    <col min="781" max="1024" width="9" style="189"/>
    <col min="1025" max="1025" width="17.5" style="189" bestFit="1" customWidth="1"/>
    <col min="1026" max="1026" width="25" style="189" customWidth="1"/>
    <col min="1027" max="1030" width="16.625" style="189" bestFit="1" customWidth="1"/>
    <col min="1031" max="1032" width="13.125" style="189" bestFit="1" customWidth="1"/>
    <col min="1033" max="1033" width="43.75" style="189" bestFit="1" customWidth="1"/>
    <col min="1034" max="1035" width="9" style="189"/>
    <col min="1036" max="1036" width="9.625" style="189" bestFit="1" customWidth="1"/>
    <col min="1037" max="1280" width="9" style="189"/>
    <col min="1281" max="1281" width="17.5" style="189" bestFit="1" customWidth="1"/>
    <col min="1282" max="1282" width="25" style="189" customWidth="1"/>
    <col min="1283" max="1286" width="16.625" style="189" bestFit="1" customWidth="1"/>
    <col min="1287" max="1288" width="13.125" style="189" bestFit="1" customWidth="1"/>
    <col min="1289" max="1289" width="43.75" style="189" bestFit="1" customWidth="1"/>
    <col min="1290" max="1291" width="9" style="189"/>
    <col min="1292" max="1292" width="9.625" style="189" bestFit="1" customWidth="1"/>
    <col min="1293" max="1536" width="9" style="189"/>
    <col min="1537" max="1537" width="17.5" style="189" bestFit="1" customWidth="1"/>
    <col min="1538" max="1538" width="25" style="189" customWidth="1"/>
    <col min="1539" max="1542" width="16.625" style="189" bestFit="1" customWidth="1"/>
    <col min="1543" max="1544" width="13.125" style="189" bestFit="1" customWidth="1"/>
    <col min="1545" max="1545" width="43.75" style="189" bestFit="1" customWidth="1"/>
    <col min="1546" max="1547" width="9" style="189"/>
    <col min="1548" max="1548" width="9.625" style="189" bestFit="1" customWidth="1"/>
    <col min="1549" max="1792" width="9" style="189"/>
    <col min="1793" max="1793" width="17.5" style="189" bestFit="1" customWidth="1"/>
    <col min="1794" max="1794" width="25" style="189" customWidth="1"/>
    <col min="1795" max="1798" width="16.625" style="189" bestFit="1" customWidth="1"/>
    <col min="1799" max="1800" width="13.125" style="189" bestFit="1" customWidth="1"/>
    <col min="1801" max="1801" width="43.75" style="189" bestFit="1" customWidth="1"/>
    <col min="1802" max="1803" width="9" style="189"/>
    <col min="1804" max="1804" width="9.625" style="189" bestFit="1" customWidth="1"/>
    <col min="1805" max="2048" width="9" style="189"/>
    <col min="2049" max="2049" width="17.5" style="189" bestFit="1" customWidth="1"/>
    <col min="2050" max="2050" width="25" style="189" customWidth="1"/>
    <col min="2051" max="2054" width="16.625" style="189" bestFit="1" customWidth="1"/>
    <col min="2055" max="2056" width="13.125" style="189" bestFit="1" customWidth="1"/>
    <col min="2057" max="2057" width="43.75" style="189" bestFit="1" customWidth="1"/>
    <col min="2058" max="2059" width="9" style="189"/>
    <col min="2060" max="2060" width="9.625" style="189" bestFit="1" customWidth="1"/>
    <col min="2061" max="2304" width="9" style="189"/>
    <col min="2305" max="2305" width="17.5" style="189" bestFit="1" customWidth="1"/>
    <col min="2306" max="2306" width="25" style="189" customWidth="1"/>
    <col min="2307" max="2310" width="16.625" style="189" bestFit="1" customWidth="1"/>
    <col min="2311" max="2312" width="13.125" style="189" bestFit="1" customWidth="1"/>
    <col min="2313" max="2313" width="43.75" style="189" bestFit="1" customWidth="1"/>
    <col min="2314" max="2315" width="9" style="189"/>
    <col min="2316" max="2316" width="9.625" style="189" bestFit="1" customWidth="1"/>
    <col min="2317" max="2560" width="9" style="189"/>
    <col min="2561" max="2561" width="17.5" style="189" bestFit="1" customWidth="1"/>
    <col min="2562" max="2562" width="25" style="189" customWidth="1"/>
    <col min="2563" max="2566" width="16.625" style="189" bestFit="1" customWidth="1"/>
    <col min="2567" max="2568" width="13.125" style="189" bestFit="1" customWidth="1"/>
    <col min="2569" max="2569" width="43.75" style="189" bestFit="1" customWidth="1"/>
    <col min="2570" max="2571" width="9" style="189"/>
    <col min="2572" max="2572" width="9.625" style="189" bestFit="1" customWidth="1"/>
    <col min="2573" max="2816" width="9" style="189"/>
    <col min="2817" max="2817" width="17.5" style="189" bestFit="1" customWidth="1"/>
    <col min="2818" max="2818" width="25" style="189" customWidth="1"/>
    <col min="2819" max="2822" width="16.625" style="189" bestFit="1" customWidth="1"/>
    <col min="2823" max="2824" width="13.125" style="189" bestFit="1" customWidth="1"/>
    <col min="2825" max="2825" width="43.75" style="189" bestFit="1" customWidth="1"/>
    <col min="2826" max="2827" width="9" style="189"/>
    <col min="2828" max="2828" width="9.625" style="189" bestFit="1" customWidth="1"/>
    <col min="2829" max="3072" width="9" style="189"/>
    <col min="3073" max="3073" width="17.5" style="189" bestFit="1" customWidth="1"/>
    <col min="3074" max="3074" width="25" style="189" customWidth="1"/>
    <col min="3075" max="3078" width="16.625" style="189" bestFit="1" customWidth="1"/>
    <col min="3079" max="3080" width="13.125" style="189" bestFit="1" customWidth="1"/>
    <col min="3081" max="3081" width="43.75" style="189" bestFit="1" customWidth="1"/>
    <col min="3082" max="3083" width="9" style="189"/>
    <col min="3084" max="3084" width="9.625" style="189" bestFit="1" customWidth="1"/>
    <col min="3085" max="3328" width="9" style="189"/>
    <col min="3329" max="3329" width="17.5" style="189" bestFit="1" customWidth="1"/>
    <col min="3330" max="3330" width="25" style="189" customWidth="1"/>
    <col min="3331" max="3334" width="16.625" style="189" bestFit="1" customWidth="1"/>
    <col min="3335" max="3336" width="13.125" style="189" bestFit="1" customWidth="1"/>
    <col min="3337" max="3337" width="43.75" style="189" bestFit="1" customWidth="1"/>
    <col min="3338" max="3339" width="9" style="189"/>
    <col min="3340" max="3340" width="9.625" style="189" bestFit="1" customWidth="1"/>
    <col min="3341" max="3584" width="9" style="189"/>
    <col min="3585" max="3585" width="17.5" style="189" bestFit="1" customWidth="1"/>
    <col min="3586" max="3586" width="25" style="189" customWidth="1"/>
    <col min="3587" max="3590" width="16.625" style="189" bestFit="1" customWidth="1"/>
    <col min="3591" max="3592" width="13.125" style="189" bestFit="1" customWidth="1"/>
    <col min="3593" max="3593" width="43.75" style="189" bestFit="1" customWidth="1"/>
    <col min="3594" max="3595" width="9" style="189"/>
    <col min="3596" max="3596" width="9.625" style="189" bestFit="1" customWidth="1"/>
    <col min="3597" max="3840" width="9" style="189"/>
    <col min="3841" max="3841" width="17.5" style="189" bestFit="1" customWidth="1"/>
    <col min="3842" max="3842" width="25" style="189" customWidth="1"/>
    <col min="3843" max="3846" width="16.625" style="189" bestFit="1" customWidth="1"/>
    <col min="3847" max="3848" width="13.125" style="189" bestFit="1" customWidth="1"/>
    <col min="3849" max="3849" width="43.75" style="189" bestFit="1" customWidth="1"/>
    <col min="3850" max="3851" width="9" style="189"/>
    <col min="3852" max="3852" width="9.625" style="189" bestFit="1" customWidth="1"/>
    <col min="3853" max="4096" width="9" style="189"/>
    <col min="4097" max="4097" width="17.5" style="189" bestFit="1" customWidth="1"/>
    <col min="4098" max="4098" width="25" style="189" customWidth="1"/>
    <col min="4099" max="4102" width="16.625" style="189" bestFit="1" customWidth="1"/>
    <col min="4103" max="4104" width="13.125" style="189" bestFit="1" customWidth="1"/>
    <col min="4105" max="4105" width="43.75" style="189" bestFit="1" customWidth="1"/>
    <col min="4106" max="4107" width="9" style="189"/>
    <col min="4108" max="4108" width="9.625" style="189" bestFit="1" customWidth="1"/>
    <col min="4109" max="4352" width="9" style="189"/>
    <col min="4353" max="4353" width="17.5" style="189" bestFit="1" customWidth="1"/>
    <col min="4354" max="4354" width="25" style="189" customWidth="1"/>
    <col min="4355" max="4358" width="16.625" style="189" bestFit="1" customWidth="1"/>
    <col min="4359" max="4360" width="13.125" style="189" bestFit="1" customWidth="1"/>
    <col min="4361" max="4361" width="43.75" style="189" bestFit="1" customWidth="1"/>
    <col min="4362" max="4363" width="9" style="189"/>
    <col min="4364" max="4364" width="9.625" style="189" bestFit="1" customWidth="1"/>
    <col min="4365" max="4608" width="9" style="189"/>
    <col min="4609" max="4609" width="17.5" style="189" bestFit="1" customWidth="1"/>
    <col min="4610" max="4610" width="25" style="189" customWidth="1"/>
    <col min="4611" max="4614" width="16.625" style="189" bestFit="1" customWidth="1"/>
    <col min="4615" max="4616" width="13.125" style="189" bestFit="1" customWidth="1"/>
    <col min="4617" max="4617" width="43.75" style="189" bestFit="1" customWidth="1"/>
    <col min="4618" max="4619" width="9" style="189"/>
    <col min="4620" max="4620" width="9.625" style="189" bestFit="1" customWidth="1"/>
    <col min="4621" max="4864" width="9" style="189"/>
    <col min="4865" max="4865" width="17.5" style="189" bestFit="1" customWidth="1"/>
    <col min="4866" max="4866" width="25" style="189" customWidth="1"/>
    <col min="4867" max="4870" width="16.625" style="189" bestFit="1" customWidth="1"/>
    <col min="4871" max="4872" width="13.125" style="189" bestFit="1" customWidth="1"/>
    <col min="4873" max="4873" width="43.75" style="189" bestFit="1" customWidth="1"/>
    <col min="4874" max="4875" width="9" style="189"/>
    <col min="4876" max="4876" width="9.625" style="189" bestFit="1" customWidth="1"/>
    <col min="4877" max="5120" width="9" style="189"/>
    <col min="5121" max="5121" width="17.5" style="189" bestFit="1" customWidth="1"/>
    <col min="5122" max="5122" width="25" style="189" customWidth="1"/>
    <col min="5123" max="5126" width="16.625" style="189" bestFit="1" customWidth="1"/>
    <col min="5127" max="5128" width="13.125" style="189" bestFit="1" customWidth="1"/>
    <col min="5129" max="5129" width="43.75" style="189" bestFit="1" customWidth="1"/>
    <col min="5130" max="5131" width="9" style="189"/>
    <col min="5132" max="5132" width="9.625" style="189" bestFit="1" customWidth="1"/>
    <col min="5133" max="5376" width="9" style="189"/>
    <col min="5377" max="5377" width="17.5" style="189" bestFit="1" customWidth="1"/>
    <col min="5378" max="5378" width="25" style="189" customWidth="1"/>
    <col min="5379" max="5382" width="16.625" style="189" bestFit="1" customWidth="1"/>
    <col min="5383" max="5384" width="13.125" style="189" bestFit="1" customWidth="1"/>
    <col min="5385" max="5385" width="43.75" style="189" bestFit="1" customWidth="1"/>
    <col min="5386" max="5387" width="9" style="189"/>
    <col min="5388" max="5388" width="9.625" style="189" bestFit="1" customWidth="1"/>
    <col min="5389" max="5632" width="9" style="189"/>
    <col min="5633" max="5633" width="17.5" style="189" bestFit="1" customWidth="1"/>
    <col min="5634" max="5634" width="25" style="189" customWidth="1"/>
    <col min="5635" max="5638" width="16.625" style="189" bestFit="1" customWidth="1"/>
    <col min="5639" max="5640" width="13.125" style="189" bestFit="1" customWidth="1"/>
    <col min="5641" max="5641" width="43.75" style="189" bestFit="1" customWidth="1"/>
    <col min="5642" max="5643" width="9" style="189"/>
    <col min="5644" max="5644" width="9.625" style="189" bestFit="1" customWidth="1"/>
    <col min="5645" max="5888" width="9" style="189"/>
    <col min="5889" max="5889" width="17.5" style="189" bestFit="1" customWidth="1"/>
    <col min="5890" max="5890" width="25" style="189" customWidth="1"/>
    <col min="5891" max="5894" width="16.625" style="189" bestFit="1" customWidth="1"/>
    <col min="5895" max="5896" width="13.125" style="189" bestFit="1" customWidth="1"/>
    <col min="5897" max="5897" width="43.75" style="189" bestFit="1" customWidth="1"/>
    <col min="5898" max="5899" width="9" style="189"/>
    <col min="5900" max="5900" width="9.625" style="189" bestFit="1" customWidth="1"/>
    <col min="5901" max="6144" width="9" style="189"/>
    <col min="6145" max="6145" width="17.5" style="189" bestFit="1" customWidth="1"/>
    <col min="6146" max="6146" width="25" style="189" customWidth="1"/>
    <col min="6147" max="6150" width="16.625" style="189" bestFit="1" customWidth="1"/>
    <col min="6151" max="6152" width="13.125" style="189" bestFit="1" customWidth="1"/>
    <col min="6153" max="6153" width="43.75" style="189" bestFit="1" customWidth="1"/>
    <col min="6154" max="6155" width="9" style="189"/>
    <col min="6156" max="6156" width="9.625" style="189" bestFit="1" customWidth="1"/>
    <col min="6157" max="6400" width="9" style="189"/>
    <col min="6401" max="6401" width="17.5" style="189" bestFit="1" customWidth="1"/>
    <col min="6402" max="6402" width="25" style="189" customWidth="1"/>
    <col min="6403" max="6406" width="16.625" style="189" bestFit="1" customWidth="1"/>
    <col min="6407" max="6408" width="13.125" style="189" bestFit="1" customWidth="1"/>
    <col min="6409" max="6409" width="43.75" style="189" bestFit="1" customWidth="1"/>
    <col min="6410" max="6411" width="9" style="189"/>
    <col min="6412" max="6412" width="9.625" style="189" bestFit="1" customWidth="1"/>
    <col min="6413" max="6656" width="9" style="189"/>
    <col min="6657" max="6657" width="17.5" style="189" bestFit="1" customWidth="1"/>
    <col min="6658" max="6658" width="25" style="189" customWidth="1"/>
    <col min="6659" max="6662" width="16.625" style="189" bestFit="1" customWidth="1"/>
    <col min="6663" max="6664" width="13.125" style="189" bestFit="1" customWidth="1"/>
    <col min="6665" max="6665" width="43.75" style="189" bestFit="1" customWidth="1"/>
    <col min="6666" max="6667" width="9" style="189"/>
    <col min="6668" max="6668" width="9.625" style="189" bestFit="1" customWidth="1"/>
    <col min="6669" max="6912" width="9" style="189"/>
    <col min="6913" max="6913" width="17.5" style="189" bestFit="1" customWidth="1"/>
    <col min="6914" max="6914" width="25" style="189" customWidth="1"/>
    <col min="6915" max="6918" width="16.625" style="189" bestFit="1" customWidth="1"/>
    <col min="6919" max="6920" width="13.125" style="189" bestFit="1" customWidth="1"/>
    <col min="6921" max="6921" width="43.75" style="189" bestFit="1" customWidth="1"/>
    <col min="6922" max="6923" width="9" style="189"/>
    <col min="6924" max="6924" width="9.625" style="189" bestFit="1" customWidth="1"/>
    <col min="6925" max="7168" width="9" style="189"/>
    <col min="7169" max="7169" width="17.5" style="189" bestFit="1" customWidth="1"/>
    <col min="7170" max="7170" width="25" style="189" customWidth="1"/>
    <col min="7171" max="7174" width="16.625" style="189" bestFit="1" customWidth="1"/>
    <col min="7175" max="7176" width="13.125" style="189" bestFit="1" customWidth="1"/>
    <col min="7177" max="7177" width="43.75" style="189" bestFit="1" customWidth="1"/>
    <col min="7178" max="7179" width="9" style="189"/>
    <col min="7180" max="7180" width="9.625" style="189" bestFit="1" customWidth="1"/>
    <col min="7181" max="7424" width="9" style="189"/>
    <col min="7425" max="7425" width="17.5" style="189" bestFit="1" customWidth="1"/>
    <col min="7426" max="7426" width="25" style="189" customWidth="1"/>
    <col min="7427" max="7430" width="16.625" style="189" bestFit="1" customWidth="1"/>
    <col min="7431" max="7432" width="13.125" style="189" bestFit="1" customWidth="1"/>
    <col min="7433" max="7433" width="43.75" style="189" bestFit="1" customWidth="1"/>
    <col min="7434" max="7435" width="9" style="189"/>
    <col min="7436" max="7436" width="9.625" style="189" bestFit="1" customWidth="1"/>
    <col min="7437" max="7680" width="9" style="189"/>
    <col min="7681" max="7681" width="17.5" style="189" bestFit="1" customWidth="1"/>
    <col min="7682" max="7682" width="25" style="189" customWidth="1"/>
    <col min="7683" max="7686" width="16.625" style="189" bestFit="1" customWidth="1"/>
    <col min="7687" max="7688" width="13.125" style="189" bestFit="1" customWidth="1"/>
    <col min="7689" max="7689" width="43.75" style="189" bestFit="1" customWidth="1"/>
    <col min="7690" max="7691" width="9" style="189"/>
    <col min="7692" max="7692" width="9.625" style="189" bestFit="1" customWidth="1"/>
    <col min="7693" max="7936" width="9" style="189"/>
    <col min="7937" max="7937" width="17.5" style="189" bestFit="1" customWidth="1"/>
    <col min="7938" max="7938" width="25" style="189" customWidth="1"/>
    <col min="7939" max="7942" width="16.625" style="189" bestFit="1" customWidth="1"/>
    <col min="7943" max="7944" width="13.125" style="189" bestFit="1" customWidth="1"/>
    <col min="7945" max="7945" width="43.75" style="189" bestFit="1" customWidth="1"/>
    <col min="7946" max="7947" width="9" style="189"/>
    <col min="7948" max="7948" width="9.625" style="189" bestFit="1" customWidth="1"/>
    <col min="7949" max="8192" width="9" style="189"/>
    <col min="8193" max="8193" width="17.5" style="189" bestFit="1" customWidth="1"/>
    <col min="8194" max="8194" width="25" style="189" customWidth="1"/>
    <col min="8195" max="8198" width="16.625" style="189" bestFit="1" customWidth="1"/>
    <col min="8199" max="8200" width="13.125" style="189" bestFit="1" customWidth="1"/>
    <col min="8201" max="8201" width="43.75" style="189" bestFit="1" customWidth="1"/>
    <col min="8202" max="8203" width="9" style="189"/>
    <col min="8204" max="8204" width="9.625" style="189" bestFit="1" customWidth="1"/>
    <col min="8205" max="8448" width="9" style="189"/>
    <col min="8449" max="8449" width="17.5" style="189" bestFit="1" customWidth="1"/>
    <col min="8450" max="8450" width="25" style="189" customWidth="1"/>
    <col min="8451" max="8454" width="16.625" style="189" bestFit="1" customWidth="1"/>
    <col min="8455" max="8456" width="13.125" style="189" bestFit="1" customWidth="1"/>
    <col min="8457" max="8457" width="43.75" style="189" bestFit="1" customWidth="1"/>
    <col min="8458" max="8459" width="9" style="189"/>
    <col min="8460" max="8460" width="9.625" style="189" bestFit="1" customWidth="1"/>
    <col min="8461" max="8704" width="9" style="189"/>
    <col min="8705" max="8705" width="17.5" style="189" bestFit="1" customWidth="1"/>
    <col min="8706" max="8706" width="25" style="189" customWidth="1"/>
    <col min="8707" max="8710" width="16.625" style="189" bestFit="1" customWidth="1"/>
    <col min="8711" max="8712" width="13.125" style="189" bestFit="1" customWidth="1"/>
    <col min="8713" max="8713" width="43.75" style="189" bestFit="1" customWidth="1"/>
    <col min="8714" max="8715" width="9" style="189"/>
    <col min="8716" max="8716" width="9.625" style="189" bestFit="1" customWidth="1"/>
    <col min="8717" max="8960" width="9" style="189"/>
    <col min="8961" max="8961" width="17.5" style="189" bestFit="1" customWidth="1"/>
    <col min="8962" max="8962" width="25" style="189" customWidth="1"/>
    <col min="8963" max="8966" width="16.625" style="189" bestFit="1" customWidth="1"/>
    <col min="8967" max="8968" width="13.125" style="189" bestFit="1" customWidth="1"/>
    <col min="8969" max="8969" width="43.75" style="189" bestFit="1" customWidth="1"/>
    <col min="8970" max="8971" width="9" style="189"/>
    <col min="8972" max="8972" width="9.625" style="189" bestFit="1" customWidth="1"/>
    <col min="8973" max="9216" width="9" style="189"/>
    <col min="9217" max="9217" width="17.5" style="189" bestFit="1" customWidth="1"/>
    <col min="9218" max="9218" width="25" style="189" customWidth="1"/>
    <col min="9219" max="9222" width="16.625" style="189" bestFit="1" customWidth="1"/>
    <col min="9223" max="9224" width="13.125" style="189" bestFit="1" customWidth="1"/>
    <col min="9225" max="9225" width="43.75" style="189" bestFit="1" customWidth="1"/>
    <col min="9226" max="9227" width="9" style="189"/>
    <col min="9228" max="9228" width="9.625" style="189" bestFit="1" customWidth="1"/>
    <col min="9229" max="9472" width="9" style="189"/>
    <col min="9473" max="9473" width="17.5" style="189" bestFit="1" customWidth="1"/>
    <col min="9474" max="9474" width="25" style="189" customWidth="1"/>
    <col min="9475" max="9478" width="16.625" style="189" bestFit="1" customWidth="1"/>
    <col min="9479" max="9480" width="13.125" style="189" bestFit="1" customWidth="1"/>
    <col min="9481" max="9481" width="43.75" style="189" bestFit="1" customWidth="1"/>
    <col min="9482" max="9483" width="9" style="189"/>
    <col min="9484" max="9484" width="9.625" style="189" bestFit="1" customWidth="1"/>
    <col min="9485" max="9728" width="9" style="189"/>
    <col min="9729" max="9729" width="17.5" style="189" bestFit="1" customWidth="1"/>
    <col min="9730" max="9730" width="25" style="189" customWidth="1"/>
    <col min="9731" max="9734" width="16.625" style="189" bestFit="1" customWidth="1"/>
    <col min="9735" max="9736" width="13.125" style="189" bestFit="1" customWidth="1"/>
    <col min="9737" max="9737" width="43.75" style="189" bestFit="1" customWidth="1"/>
    <col min="9738" max="9739" width="9" style="189"/>
    <col min="9740" max="9740" width="9.625" style="189" bestFit="1" customWidth="1"/>
    <col min="9741" max="9984" width="9" style="189"/>
    <col min="9985" max="9985" width="17.5" style="189" bestFit="1" customWidth="1"/>
    <col min="9986" max="9986" width="25" style="189" customWidth="1"/>
    <col min="9987" max="9990" width="16.625" style="189" bestFit="1" customWidth="1"/>
    <col min="9991" max="9992" width="13.125" style="189" bestFit="1" customWidth="1"/>
    <col min="9993" max="9993" width="43.75" style="189" bestFit="1" customWidth="1"/>
    <col min="9994" max="9995" width="9" style="189"/>
    <col min="9996" max="9996" width="9.625" style="189" bestFit="1" customWidth="1"/>
    <col min="9997" max="10240" width="9" style="189"/>
    <col min="10241" max="10241" width="17.5" style="189" bestFit="1" customWidth="1"/>
    <col min="10242" max="10242" width="25" style="189" customWidth="1"/>
    <col min="10243" max="10246" width="16.625" style="189" bestFit="1" customWidth="1"/>
    <col min="10247" max="10248" width="13.125" style="189" bestFit="1" customWidth="1"/>
    <col min="10249" max="10249" width="43.75" style="189" bestFit="1" customWidth="1"/>
    <col min="10250" max="10251" width="9" style="189"/>
    <col min="10252" max="10252" width="9.625" style="189" bestFit="1" customWidth="1"/>
    <col min="10253" max="10496" width="9" style="189"/>
    <col min="10497" max="10497" width="17.5" style="189" bestFit="1" customWidth="1"/>
    <col min="10498" max="10498" width="25" style="189" customWidth="1"/>
    <col min="10499" max="10502" width="16.625" style="189" bestFit="1" customWidth="1"/>
    <col min="10503" max="10504" width="13.125" style="189" bestFit="1" customWidth="1"/>
    <col min="10505" max="10505" width="43.75" style="189" bestFit="1" customWidth="1"/>
    <col min="10506" max="10507" width="9" style="189"/>
    <col min="10508" max="10508" width="9.625" style="189" bestFit="1" customWidth="1"/>
    <col min="10509" max="10752" width="9" style="189"/>
    <col min="10753" max="10753" width="17.5" style="189" bestFit="1" customWidth="1"/>
    <col min="10754" max="10754" width="25" style="189" customWidth="1"/>
    <col min="10755" max="10758" width="16.625" style="189" bestFit="1" customWidth="1"/>
    <col min="10759" max="10760" width="13.125" style="189" bestFit="1" customWidth="1"/>
    <col min="10761" max="10761" width="43.75" style="189" bestFit="1" customWidth="1"/>
    <col min="10762" max="10763" width="9" style="189"/>
    <col min="10764" max="10764" width="9.625" style="189" bestFit="1" customWidth="1"/>
    <col min="10765" max="11008" width="9" style="189"/>
    <col min="11009" max="11009" width="17.5" style="189" bestFit="1" customWidth="1"/>
    <col min="11010" max="11010" width="25" style="189" customWidth="1"/>
    <col min="11011" max="11014" width="16.625" style="189" bestFit="1" customWidth="1"/>
    <col min="11015" max="11016" width="13.125" style="189" bestFit="1" customWidth="1"/>
    <col min="11017" max="11017" width="43.75" style="189" bestFit="1" customWidth="1"/>
    <col min="11018" max="11019" width="9" style="189"/>
    <col min="11020" max="11020" width="9.625" style="189" bestFit="1" customWidth="1"/>
    <col min="11021" max="11264" width="9" style="189"/>
    <col min="11265" max="11265" width="17.5" style="189" bestFit="1" customWidth="1"/>
    <col min="11266" max="11266" width="25" style="189" customWidth="1"/>
    <col min="11267" max="11270" width="16.625" style="189" bestFit="1" customWidth="1"/>
    <col min="11271" max="11272" width="13.125" style="189" bestFit="1" customWidth="1"/>
    <col min="11273" max="11273" width="43.75" style="189" bestFit="1" customWidth="1"/>
    <col min="11274" max="11275" width="9" style="189"/>
    <col min="11276" max="11276" width="9.625" style="189" bestFit="1" customWidth="1"/>
    <col min="11277" max="11520" width="9" style="189"/>
    <col min="11521" max="11521" width="17.5" style="189" bestFit="1" customWidth="1"/>
    <col min="11522" max="11522" width="25" style="189" customWidth="1"/>
    <col min="11523" max="11526" width="16.625" style="189" bestFit="1" customWidth="1"/>
    <col min="11527" max="11528" width="13.125" style="189" bestFit="1" customWidth="1"/>
    <col min="11529" max="11529" width="43.75" style="189" bestFit="1" customWidth="1"/>
    <col min="11530" max="11531" width="9" style="189"/>
    <col min="11532" max="11532" width="9.625" style="189" bestFit="1" customWidth="1"/>
    <col min="11533" max="11776" width="9" style="189"/>
    <col min="11777" max="11777" width="17.5" style="189" bestFit="1" customWidth="1"/>
    <col min="11778" max="11778" width="25" style="189" customWidth="1"/>
    <col min="11779" max="11782" width="16.625" style="189" bestFit="1" customWidth="1"/>
    <col min="11783" max="11784" width="13.125" style="189" bestFit="1" customWidth="1"/>
    <col min="11785" max="11785" width="43.75" style="189" bestFit="1" customWidth="1"/>
    <col min="11786" max="11787" width="9" style="189"/>
    <col min="11788" max="11788" width="9.625" style="189" bestFit="1" customWidth="1"/>
    <col min="11789" max="12032" width="9" style="189"/>
    <col min="12033" max="12033" width="17.5" style="189" bestFit="1" customWidth="1"/>
    <col min="12034" max="12034" width="25" style="189" customWidth="1"/>
    <col min="12035" max="12038" width="16.625" style="189" bestFit="1" customWidth="1"/>
    <col min="12039" max="12040" width="13.125" style="189" bestFit="1" customWidth="1"/>
    <col min="12041" max="12041" width="43.75" style="189" bestFit="1" customWidth="1"/>
    <col min="12042" max="12043" width="9" style="189"/>
    <col min="12044" max="12044" width="9.625" style="189" bestFit="1" customWidth="1"/>
    <col min="12045" max="12288" width="9" style="189"/>
    <col min="12289" max="12289" width="17.5" style="189" bestFit="1" customWidth="1"/>
    <col min="12290" max="12290" width="25" style="189" customWidth="1"/>
    <col min="12291" max="12294" width="16.625" style="189" bestFit="1" customWidth="1"/>
    <col min="12295" max="12296" width="13.125" style="189" bestFit="1" customWidth="1"/>
    <col min="12297" max="12297" width="43.75" style="189" bestFit="1" customWidth="1"/>
    <col min="12298" max="12299" width="9" style="189"/>
    <col min="12300" max="12300" width="9.625" style="189" bestFit="1" customWidth="1"/>
    <col min="12301" max="12544" width="9" style="189"/>
    <col min="12545" max="12545" width="17.5" style="189" bestFit="1" customWidth="1"/>
    <col min="12546" max="12546" width="25" style="189" customWidth="1"/>
    <col min="12547" max="12550" width="16.625" style="189" bestFit="1" customWidth="1"/>
    <col min="12551" max="12552" width="13.125" style="189" bestFit="1" customWidth="1"/>
    <col min="12553" max="12553" width="43.75" style="189" bestFit="1" customWidth="1"/>
    <col min="12554" max="12555" width="9" style="189"/>
    <col min="12556" max="12556" width="9.625" style="189" bestFit="1" customWidth="1"/>
    <col min="12557" max="12800" width="9" style="189"/>
    <col min="12801" max="12801" width="17.5" style="189" bestFit="1" customWidth="1"/>
    <col min="12802" max="12802" width="25" style="189" customWidth="1"/>
    <col min="12803" max="12806" width="16.625" style="189" bestFit="1" customWidth="1"/>
    <col min="12807" max="12808" width="13.125" style="189" bestFit="1" customWidth="1"/>
    <col min="12809" max="12809" width="43.75" style="189" bestFit="1" customWidth="1"/>
    <col min="12810" max="12811" width="9" style="189"/>
    <col min="12812" max="12812" width="9.625" style="189" bestFit="1" customWidth="1"/>
    <col min="12813" max="13056" width="9" style="189"/>
    <col min="13057" max="13057" width="17.5" style="189" bestFit="1" customWidth="1"/>
    <col min="13058" max="13058" width="25" style="189" customWidth="1"/>
    <col min="13059" max="13062" width="16.625" style="189" bestFit="1" customWidth="1"/>
    <col min="13063" max="13064" width="13.125" style="189" bestFit="1" customWidth="1"/>
    <col min="13065" max="13065" width="43.75" style="189" bestFit="1" customWidth="1"/>
    <col min="13066" max="13067" width="9" style="189"/>
    <col min="13068" max="13068" width="9.625" style="189" bestFit="1" customWidth="1"/>
    <col min="13069" max="13312" width="9" style="189"/>
    <col min="13313" max="13313" width="17.5" style="189" bestFit="1" customWidth="1"/>
    <col min="13314" max="13314" width="25" style="189" customWidth="1"/>
    <col min="13315" max="13318" width="16.625" style="189" bestFit="1" customWidth="1"/>
    <col min="13319" max="13320" width="13.125" style="189" bestFit="1" customWidth="1"/>
    <col min="13321" max="13321" width="43.75" style="189" bestFit="1" customWidth="1"/>
    <col min="13322" max="13323" width="9" style="189"/>
    <col min="13324" max="13324" width="9.625" style="189" bestFit="1" customWidth="1"/>
    <col min="13325" max="13568" width="9" style="189"/>
    <col min="13569" max="13569" width="17.5" style="189" bestFit="1" customWidth="1"/>
    <col min="13570" max="13570" width="25" style="189" customWidth="1"/>
    <col min="13571" max="13574" width="16.625" style="189" bestFit="1" customWidth="1"/>
    <col min="13575" max="13576" width="13.125" style="189" bestFit="1" customWidth="1"/>
    <col min="13577" max="13577" width="43.75" style="189" bestFit="1" customWidth="1"/>
    <col min="13578" max="13579" width="9" style="189"/>
    <col min="13580" max="13580" width="9.625" style="189" bestFit="1" customWidth="1"/>
    <col min="13581" max="13824" width="9" style="189"/>
    <col min="13825" max="13825" width="17.5" style="189" bestFit="1" customWidth="1"/>
    <col min="13826" max="13826" width="25" style="189" customWidth="1"/>
    <col min="13827" max="13830" width="16.625" style="189" bestFit="1" customWidth="1"/>
    <col min="13831" max="13832" width="13.125" style="189" bestFit="1" customWidth="1"/>
    <col min="13833" max="13833" width="43.75" style="189" bestFit="1" customWidth="1"/>
    <col min="13834" max="13835" width="9" style="189"/>
    <col min="13836" max="13836" width="9.625" style="189" bestFit="1" customWidth="1"/>
    <col min="13837" max="14080" width="9" style="189"/>
    <col min="14081" max="14081" width="17.5" style="189" bestFit="1" customWidth="1"/>
    <col min="14082" max="14082" width="25" style="189" customWidth="1"/>
    <col min="14083" max="14086" width="16.625" style="189" bestFit="1" customWidth="1"/>
    <col min="14087" max="14088" width="13.125" style="189" bestFit="1" customWidth="1"/>
    <col min="14089" max="14089" width="43.75" style="189" bestFit="1" customWidth="1"/>
    <col min="14090" max="14091" width="9" style="189"/>
    <col min="14092" max="14092" width="9.625" style="189" bestFit="1" customWidth="1"/>
    <col min="14093" max="14336" width="9" style="189"/>
    <col min="14337" max="14337" width="17.5" style="189" bestFit="1" customWidth="1"/>
    <col min="14338" max="14338" width="25" style="189" customWidth="1"/>
    <col min="14339" max="14342" width="16.625" style="189" bestFit="1" customWidth="1"/>
    <col min="14343" max="14344" width="13.125" style="189" bestFit="1" customWidth="1"/>
    <col min="14345" max="14345" width="43.75" style="189" bestFit="1" customWidth="1"/>
    <col min="14346" max="14347" width="9" style="189"/>
    <col min="14348" max="14348" width="9.625" style="189" bestFit="1" customWidth="1"/>
    <col min="14349" max="14592" width="9" style="189"/>
    <col min="14593" max="14593" width="17.5" style="189" bestFit="1" customWidth="1"/>
    <col min="14594" max="14594" width="25" style="189" customWidth="1"/>
    <col min="14595" max="14598" width="16.625" style="189" bestFit="1" customWidth="1"/>
    <col min="14599" max="14600" width="13.125" style="189" bestFit="1" customWidth="1"/>
    <col min="14601" max="14601" width="43.75" style="189" bestFit="1" customWidth="1"/>
    <col min="14602" max="14603" width="9" style="189"/>
    <col min="14604" max="14604" width="9.625" style="189" bestFit="1" customWidth="1"/>
    <col min="14605" max="14848" width="9" style="189"/>
    <col min="14849" max="14849" width="17.5" style="189" bestFit="1" customWidth="1"/>
    <col min="14850" max="14850" width="25" style="189" customWidth="1"/>
    <col min="14851" max="14854" width="16.625" style="189" bestFit="1" customWidth="1"/>
    <col min="14855" max="14856" width="13.125" style="189" bestFit="1" customWidth="1"/>
    <col min="14857" max="14857" width="43.75" style="189" bestFit="1" customWidth="1"/>
    <col min="14858" max="14859" width="9" style="189"/>
    <col min="14860" max="14860" width="9.625" style="189" bestFit="1" customWidth="1"/>
    <col min="14861" max="15104" width="9" style="189"/>
    <col min="15105" max="15105" width="17.5" style="189" bestFit="1" customWidth="1"/>
    <col min="15106" max="15106" width="25" style="189" customWidth="1"/>
    <col min="15107" max="15110" width="16.625" style="189" bestFit="1" customWidth="1"/>
    <col min="15111" max="15112" width="13.125" style="189" bestFit="1" customWidth="1"/>
    <col min="15113" max="15113" width="43.75" style="189" bestFit="1" customWidth="1"/>
    <col min="15114" max="15115" width="9" style="189"/>
    <col min="15116" max="15116" width="9.625" style="189" bestFit="1" customWidth="1"/>
    <col min="15117" max="15360" width="9" style="189"/>
    <col min="15361" max="15361" width="17.5" style="189" bestFit="1" customWidth="1"/>
    <col min="15362" max="15362" width="25" style="189" customWidth="1"/>
    <col min="15363" max="15366" width="16.625" style="189" bestFit="1" customWidth="1"/>
    <col min="15367" max="15368" width="13.125" style="189" bestFit="1" customWidth="1"/>
    <col min="15369" max="15369" width="43.75" style="189" bestFit="1" customWidth="1"/>
    <col min="15370" max="15371" width="9" style="189"/>
    <col min="15372" max="15372" width="9.625" style="189" bestFit="1" customWidth="1"/>
    <col min="15373" max="15616" width="9" style="189"/>
    <col min="15617" max="15617" width="17.5" style="189" bestFit="1" customWidth="1"/>
    <col min="15618" max="15618" width="25" style="189" customWidth="1"/>
    <col min="15619" max="15622" width="16.625" style="189" bestFit="1" customWidth="1"/>
    <col min="15623" max="15624" width="13.125" style="189" bestFit="1" customWidth="1"/>
    <col min="15625" max="15625" width="43.75" style="189" bestFit="1" customWidth="1"/>
    <col min="15626" max="15627" width="9" style="189"/>
    <col min="15628" max="15628" width="9.625" style="189" bestFit="1" customWidth="1"/>
    <col min="15629" max="15872" width="9" style="189"/>
    <col min="15873" max="15873" width="17.5" style="189" bestFit="1" customWidth="1"/>
    <col min="15874" max="15874" width="25" style="189" customWidth="1"/>
    <col min="15875" max="15878" width="16.625" style="189" bestFit="1" customWidth="1"/>
    <col min="15879" max="15880" width="13.125" style="189" bestFit="1" customWidth="1"/>
    <col min="15881" max="15881" width="43.75" style="189" bestFit="1" customWidth="1"/>
    <col min="15882" max="15883" width="9" style="189"/>
    <col min="15884" max="15884" width="9.625" style="189" bestFit="1" customWidth="1"/>
    <col min="15885" max="16128" width="9" style="189"/>
    <col min="16129" max="16129" width="17.5" style="189" bestFit="1" customWidth="1"/>
    <col min="16130" max="16130" width="25" style="189" customWidth="1"/>
    <col min="16131" max="16134" width="16.625" style="189" bestFit="1" customWidth="1"/>
    <col min="16135" max="16136" width="13.125" style="189" bestFit="1" customWidth="1"/>
    <col min="16137" max="16137" width="43.75" style="189" bestFit="1" customWidth="1"/>
    <col min="16138" max="16139" width="9" style="189"/>
    <col min="16140" max="16140" width="9.625" style="189" bestFit="1" customWidth="1"/>
    <col min="16141" max="16384" width="9" style="189"/>
  </cols>
  <sheetData>
    <row r="1" spans="1:12" ht="15">
      <c r="A1" s="187" t="s">
        <v>930</v>
      </c>
      <c r="B1" s="188"/>
      <c r="C1" s="188"/>
      <c r="D1" s="188"/>
      <c r="E1" s="188"/>
      <c r="F1" s="188"/>
      <c r="G1" s="188"/>
      <c r="H1" s="188"/>
      <c r="I1" s="188"/>
    </row>
    <row r="3" spans="1:12">
      <c r="A3" s="190" t="s">
        <v>931</v>
      </c>
    </row>
    <row r="4" spans="1:12">
      <c r="A4" s="190" t="s">
        <v>932</v>
      </c>
    </row>
    <row r="5" spans="1:12">
      <c r="A5" s="190" t="s">
        <v>933</v>
      </c>
    </row>
    <row r="6" spans="1:12">
      <c r="A6" s="190" t="s">
        <v>934</v>
      </c>
    </row>
    <row r="7" spans="1:12">
      <c r="A7" s="191" t="s">
        <v>935</v>
      </c>
      <c r="B7" s="191" t="s">
        <v>48</v>
      </c>
      <c r="C7" s="191" t="s">
        <v>936</v>
      </c>
      <c r="D7" s="191" t="s">
        <v>937</v>
      </c>
      <c r="E7" s="191" t="s">
        <v>938</v>
      </c>
      <c r="F7" s="191" t="s">
        <v>939</v>
      </c>
      <c r="G7" s="191" t="s">
        <v>940</v>
      </c>
      <c r="H7" s="191" t="s">
        <v>941</v>
      </c>
      <c r="I7" s="191" t="s">
        <v>942</v>
      </c>
    </row>
    <row r="8" spans="1:12">
      <c r="A8" s="190" t="s">
        <v>943</v>
      </c>
      <c r="B8" s="190" t="s">
        <v>944</v>
      </c>
      <c r="C8" s="190" t="s">
        <v>945</v>
      </c>
      <c r="E8" s="192">
        <v>1000000</v>
      </c>
      <c r="F8" s="193">
        <v>-534539855</v>
      </c>
      <c r="G8" s="190" t="s">
        <v>946</v>
      </c>
      <c r="H8" s="190" t="s">
        <v>947</v>
      </c>
      <c r="I8" s="194"/>
    </row>
    <row r="9" spans="1:12">
      <c r="A9" s="190" t="s">
        <v>948</v>
      </c>
      <c r="B9" s="190" t="s">
        <v>949</v>
      </c>
      <c r="C9" s="190" t="s">
        <v>950</v>
      </c>
      <c r="E9" s="192">
        <v>1000000</v>
      </c>
      <c r="F9" s="193">
        <v>-533539855</v>
      </c>
      <c r="G9" s="190" t="s">
        <v>946</v>
      </c>
      <c r="H9" s="190" t="s">
        <v>947</v>
      </c>
      <c r="I9" s="190" t="s">
        <v>951</v>
      </c>
    </row>
    <row r="10" spans="1:12">
      <c r="A10" s="190" t="s">
        <v>952</v>
      </c>
      <c r="B10" s="190" t="s">
        <v>953</v>
      </c>
      <c r="C10" s="190" t="s">
        <v>950</v>
      </c>
      <c r="E10" s="192">
        <v>2300000</v>
      </c>
      <c r="F10" s="193">
        <v>-532539855</v>
      </c>
      <c r="G10" s="190" t="s">
        <v>946</v>
      </c>
      <c r="H10" s="190" t="s">
        <v>947</v>
      </c>
      <c r="I10" s="190" t="s">
        <v>951</v>
      </c>
    </row>
    <row r="11" spans="1:12">
      <c r="A11" s="190" t="s">
        <v>954</v>
      </c>
      <c r="B11" s="190" t="s">
        <v>955</v>
      </c>
      <c r="C11" s="190" t="s">
        <v>951</v>
      </c>
      <c r="E11" s="195">
        <v>7560</v>
      </c>
      <c r="F11" s="193">
        <v>-530239855</v>
      </c>
      <c r="G11" s="190" t="s">
        <v>956</v>
      </c>
      <c r="H11" s="190" t="s">
        <v>957</v>
      </c>
      <c r="I11" s="190" t="s">
        <v>951</v>
      </c>
      <c r="K11" s="196" t="s">
        <v>958</v>
      </c>
      <c r="L11" s="197">
        <f>E8+E10+E9+E33+E51+E52+E53+E43</f>
        <v>9138507</v>
      </c>
    </row>
    <row r="12" spans="1:12">
      <c r="A12" s="190" t="s">
        <v>959</v>
      </c>
      <c r="B12" s="190" t="s">
        <v>960</v>
      </c>
      <c r="C12" s="190" t="s">
        <v>951</v>
      </c>
      <c r="E12" s="195">
        <v>860</v>
      </c>
      <c r="F12" s="193">
        <v>-530232295</v>
      </c>
      <c r="G12" s="190" t="s">
        <v>956</v>
      </c>
      <c r="H12" s="190" t="s">
        <v>957</v>
      </c>
      <c r="I12" s="190" t="s">
        <v>951</v>
      </c>
      <c r="K12" s="196" t="s">
        <v>961</v>
      </c>
      <c r="L12" s="197">
        <f>E11+E12+E13+E14</f>
        <v>14120</v>
      </c>
    </row>
    <row r="13" spans="1:12">
      <c r="A13" s="190" t="s">
        <v>962</v>
      </c>
      <c r="B13" s="190" t="s">
        <v>963</v>
      </c>
      <c r="C13" s="190" t="s">
        <v>951</v>
      </c>
      <c r="E13" s="195">
        <v>4770</v>
      </c>
      <c r="F13" s="193">
        <v>-530231435</v>
      </c>
      <c r="G13" s="190" t="s">
        <v>964</v>
      </c>
      <c r="H13" s="190" t="s">
        <v>957</v>
      </c>
      <c r="I13" s="190" t="s">
        <v>951</v>
      </c>
      <c r="K13" s="196" t="s">
        <v>965</v>
      </c>
      <c r="L13" s="197">
        <f>E19+E20+E21+E22+E25</f>
        <v>292120</v>
      </c>
    </row>
    <row r="14" spans="1:12">
      <c r="A14" s="190" t="s">
        <v>966</v>
      </c>
      <c r="B14" s="190" t="s">
        <v>963</v>
      </c>
      <c r="C14" s="190" t="s">
        <v>951</v>
      </c>
      <c r="E14" s="195">
        <v>930</v>
      </c>
      <c r="F14" s="193">
        <v>-530226665</v>
      </c>
      <c r="G14" s="190" t="s">
        <v>964</v>
      </c>
      <c r="H14" s="190" t="s">
        <v>957</v>
      </c>
      <c r="I14" s="190" t="s">
        <v>951</v>
      </c>
      <c r="K14" s="196" t="s">
        <v>967</v>
      </c>
      <c r="L14" s="197">
        <f>E28+E29</f>
        <v>325780</v>
      </c>
    </row>
    <row r="15" spans="1:12">
      <c r="A15" s="190" t="s">
        <v>968</v>
      </c>
      <c r="B15" s="190" t="s">
        <v>69</v>
      </c>
      <c r="C15" s="190" t="s">
        <v>69</v>
      </c>
      <c r="E15" s="193">
        <v>10000000</v>
      </c>
      <c r="F15" s="193">
        <v>-530225735</v>
      </c>
      <c r="G15" s="190" t="s">
        <v>969</v>
      </c>
      <c r="H15" s="190" t="s">
        <v>947</v>
      </c>
      <c r="I15" s="190" t="s">
        <v>951</v>
      </c>
      <c r="K15" s="196" t="s">
        <v>970</v>
      </c>
      <c r="L15" s="197">
        <f>E35</f>
        <v>2366970</v>
      </c>
    </row>
    <row r="16" spans="1:12">
      <c r="A16" s="190" t="s">
        <v>971</v>
      </c>
      <c r="B16" s="190" t="s">
        <v>69</v>
      </c>
      <c r="C16" s="190" t="s">
        <v>69</v>
      </c>
      <c r="E16" s="193">
        <v>55000000</v>
      </c>
      <c r="F16" s="193">
        <v>-520225735</v>
      </c>
      <c r="G16" s="190" t="s">
        <v>969</v>
      </c>
      <c r="H16" s="190" t="s">
        <v>947</v>
      </c>
      <c r="I16" s="190" t="s">
        <v>951</v>
      </c>
      <c r="K16" s="196" t="s">
        <v>972</v>
      </c>
      <c r="L16" s="197">
        <f>E37+E38+E39</f>
        <v>2738000</v>
      </c>
    </row>
    <row r="17" spans="1:12">
      <c r="A17" s="190" t="s">
        <v>973</v>
      </c>
      <c r="B17" s="190" t="s">
        <v>69</v>
      </c>
      <c r="C17" s="190" t="s">
        <v>69</v>
      </c>
      <c r="E17" s="193">
        <v>15000000</v>
      </c>
      <c r="F17" s="193">
        <v>-465225735</v>
      </c>
      <c r="G17" s="190" t="s">
        <v>969</v>
      </c>
      <c r="H17" s="190" t="s">
        <v>947</v>
      </c>
      <c r="I17" s="190" t="s">
        <v>951</v>
      </c>
      <c r="K17" s="196" t="s">
        <v>974</v>
      </c>
      <c r="L17" s="197">
        <f>E41</f>
        <v>468164</v>
      </c>
    </row>
    <row r="18" spans="1:12">
      <c r="A18" s="190" t="s">
        <v>975</v>
      </c>
      <c r="B18" s="190" t="s">
        <v>69</v>
      </c>
      <c r="C18" s="190" t="s">
        <v>69</v>
      </c>
      <c r="E18" s="193">
        <v>137000000</v>
      </c>
      <c r="F18" s="193">
        <v>-450225735</v>
      </c>
      <c r="G18" s="190" t="s">
        <v>969</v>
      </c>
      <c r="H18" s="190" t="s">
        <v>947</v>
      </c>
      <c r="I18" s="190" t="s">
        <v>951</v>
      </c>
      <c r="K18" s="196" t="s">
        <v>976</v>
      </c>
      <c r="L18" s="197">
        <f>E40+E42+E49</f>
        <v>166303</v>
      </c>
    </row>
    <row r="19" spans="1:12">
      <c r="A19" s="190" t="s">
        <v>977</v>
      </c>
      <c r="B19" s="190" t="s">
        <v>978</v>
      </c>
      <c r="C19" s="190" t="s">
        <v>951</v>
      </c>
      <c r="E19" s="198">
        <v>24990</v>
      </c>
      <c r="F19" s="193">
        <v>-313225735</v>
      </c>
      <c r="G19" s="190" t="s">
        <v>979</v>
      </c>
      <c r="H19" s="190" t="s">
        <v>957</v>
      </c>
      <c r="I19" s="190" t="s">
        <v>951</v>
      </c>
      <c r="K19" s="199" t="s">
        <v>980</v>
      </c>
      <c r="L19" s="200">
        <f>E44+E45+E46+E47+E48</f>
        <v>19854560</v>
      </c>
    </row>
    <row r="20" spans="1:12">
      <c r="A20" s="190" t="s">
        <v>981</v>
      </c>
      <c r="B20" s="190" t="s">
        <v>978</v>
      </c>
      <c r="C20" s="190" t="s">
        <v>951</v>
      </c>
      <c r="E20" s="198">
        <v>29230</v>
      </c>
      <c r="F20" s="193">
        <v>-313200745</v>
      </c>
      <c r="G20" s="190" t="s">
        <v>979</v>
      </c>
      <c r="H20" s="190" t="s">
        <v>957</v>
      </c>
      <c r="I20" s="190" t="s">
        <v>951</v>
      </c>
      <c r="L20" s="200">
        <f>SUM(L11:L19)</f>
        <v>35364524</v>
      </c>
    </row>
    <row r="21" spans="1:12">
      <c r="A21" s="190" t="s">
        <v>982</v>
      </c>
      <c r="B21" s="190" t="s">
        <v>978</v>
      </c>
      <c r="C21" s="190" t="s">
        <v>951</v>
      </c>
      <c r="E21" s="198">
        <v>40340</v>
      </c>
      <c r="F21" s="193">
        <v>-313171515</v>
      </c>
      <c r="G21" s="190" t="s">
        <v>979</v>
      </c>
      <c r="H21" s="190" t="s">
        <v>957</v>
      </c>
      <c r="I21" s="190" t="s">
        <v>951</v>
      </c>
    </row>
    <row r="22" spans="1:12">
      <c r="A22" s="190" t="s">
        <v>983</v>
      </c>
      <c r="B22" s="190" t="s">
        <v>984</v>
      </c>
      <c r="C22" s="190" t="s">
        <v>951</v>
      </c>
      <c r="E22" s="198">
        <v>175560</v>
      </c>
      <c r="F22" s="193">
        <v>-313131175</v>
      </c>
      <c r="G22" s="190" t="s">
        <v>979</v>
      </c>
      <c r="H22" s="190" t="s">
        <v>957</v>
      </c>
      <c r="I22" s="190" t="s">
        <v>951</v>
      </c>
    </row>
    <row r="23" spans="1:12">
      <c r="A23" s="190" t="s">
        <v>985</v>
      </c>
      <c r="B23" s="190" t="s">
        <v>69</v>
      </c>
      <c r="C23" s="190" t="s">
        <v>69</v>
      </c>
      <c r="E23" s="193">
        <v>6000000</v>
      </c>
      <c r="F23" s="193">
        <v>-312955615</v>
      </c>
      <c r="G23" s="190" t="s">
        <v>969</v>
      </c>
      <c r="H23" s="190" t="s">
        <v>947</v>
      </c>
      <c r="I23" s="190" t="s">
        <v>951</v>
      </c>
    </row>
    <row r="24" spans="1:12">
      <c r="A24" s="190" t="s">
        <v>986</v>
      </c>
      <c r="B24" s="190" t="s">
        <v>69</v>
      </c>
      <c r="C24" s="190" t="s">
        <v>69</v>
      </c>
      <c r="E24" s="193">
        <v>10000000</v>
      </c>
      <c r="F24" s="193">
        <v>-306955615</v>
      </c>
      <c r="G24" s="190" t="s">
        <v>969</v>
      </c>
      <c r="H24" s="190" t="s">
        <v>947</v>
      </c>
      <c r="I24" s="190" t="s">
        <v>951</v>
      </c>
    </row>
    <row r="25" spans="1:12">
      <c r="A25" s="190" t="s">
        <v>987</v>
      </c>
      <c r="B25" s="190" t="s">
        <v>988</v>
      </c>
      <c r="C25" s="190" t="s">
        <v>951</v>
      </c>
      <c r="E25" s="198">
        <v>22000</v>
      </c>
      <c r="F25" s="193">
        <v>-296955615</v>
      </c>
      <c r="G25" s="190" t="s">
        <v>979</v>
      </c>
      <c r="H25" s="190" t="s">
        <v>957</v>
      </c>
      <c r="I25" s="190" t="s">
        <v>951</v>
      </c>
    </row>
    <row r="26" spans="1:12">
      <c r="A26" s="190" t="s">
        <v>989</v>
      </c>
      <c r="B26" s="190" t="s">
        <v>69</v>
      </c>
      <c r="C26" s="190" t="s">
        <v>69</v>
      </c>
      <c r="E26" s="193">
        <v>100000000</v>
      </c>
      <c r="F26" s="193">
        <v>-296933615</v>
      </c>
      <c r="G26" s="190" t="s">
        <v>969</v>
      </c>
      <c r="H26" s="190" t="s">
        <v>947</v>
      </c>
      <c r="I26" s="190" t="s">
        <v>951</v>
      </c>
    </row>
    <row r="27" spans="1:12">
      <c r="A27" s="190" t="s">
        <v>990</v>
      </c>
      <c r="B27" s="190" t="s">
        <v>991</v>
      </c>
      <c r="C27" s="190" t="s">
        <v>991</v>
      </c>
      <c r="D27" s="193">
        <v>2551400</v>
      </c>
      <c r="F27" s="193">
        <v>-196933615</v>
      </c>
      <c r="G27" s="190" t="s">
        <v>199</v>
      </c>
      <c r="H27" s="190" t="s">
        <v>947</v>
      </c>
      <c r="I27" s="190" t="s">
        <v>951</v>
      </c>
    </row>
    <row r="28" spans="1:12">
      <c r="A28" s="190" t="s">
        <v>992</v>
      </c>
      <c r="B28" s="190" t="s">
        <v>993</v>
      </c>
      <c r="C28" s="190" t="s">
        <v>951</v>
      </c>
      <c r="E28" s="201">
        <v>140220</v>
      </c>
      <c r="F28" s="193">
        <v>-199485015</v>
      </c>
      <c r="G28" s="190" t="s">
        <v>994</v>
      </c>
      <c r="H28" s="190" t="s">
        <v>957</v>
      </c>
      <c r="I28" s="190" t="s">
        <v>951</v>
      </c>
    </row>
    <row r="29" spans="1:12">
      <c r="A29" s="190" t="s">
        <v>995</v>
      </c>
      <c r="B29" s="190" t="s">
        <v>993</v>
      </c>
      <c r="C29" s="190" t="s">
        <v>951</v>
      </c>
      <c r="E29" s="201">
        <v>185560</v>
      </c>
      <c r="F29" s="193">
        <v>-199344795</v>
      </c>
      <c r="G29" s="190" t="s">
        <v>994</v>
      </c>
      <c r="H29" s="190" t="s">
        <v>957</v>
      </c>
      <c r="I29" s="190" t="s">
        <v>951</v>
      </c>
    </row>
    <row r="30" spans="1:12">
      <c r="A30" s="190" t="s">
        <v>996</v>
      </c>
      <c r="B30" s="190" t="s">
        <v>69</v>
      </c>
      <c r="C30" s="190" t="s">
        <v>69</v>
      </c>
      <c r="D30" s="193">
        <v>40000000</v>
      </c>
      <c r="F30" s="193">
        <v>-199159235</v>
      </c>
      <c r="G30" s="190" t="s">
        <v>997</v>
      </c>
      <c r="H30" s="190" t="s">
        <v>998</v>
      </c>
      <c r="I30" s="190" t="s">
        <v>951</v>
      </c>
    </row>
    <row r="31" spans="1:12">
      <c r="A31" s="190" t="s">
        <v>999</v>
      </c>
      <c r="B31" s="190" t="s">
        <v>69</v>
      </c>
      <c r="C31" s="190" t="s">
        <v>69</v>
      </c>
      <c r="D31" s="193">
        <v>50000000</v>
      </c>
      <c r="F31" s="193">
        <v>-239159235</v>
      </c>
      <c r="G31" s="190" t="s">
        <v>997</v>
      </c>
      <c r="H31" s="190" t="s">
        <v>998</v>
      </c>
      <c r="I31" s="190" t="s">
        <v>951</v>
      </c>
    </row>
    <row r="32" spans="1:12">
      <c r="A32" s="190" t="s">
        <v>1000</v>
      </c>
      <c r="B32" s="190" t="s">
        <v>1001</v>
      </c>
      <c r="C32" s="190" t="s">
        <v>1001</v>
      </c>
      <c r="D32" s="193">
        <v>516000</v>
      </c>
      <c r="F32" s="193">
        <v>-289159235</v>
      </c>
      <c r="G32" s="190" t="s">
        <v>997</v>
      </c>
      <c r="H32" s="190" t="s">
        <v>1002</v>
      </c>
      <c r="I32" s="190" t="s">
        <v>951</v>
      </c>
    </row>
    <row r="33" spans="1:9">
      <c r="A33" s="190" t="s">
        <v>1003</v>
      </c>
      <c r="B33" s="190" t="s">
        <v>1004</v>
      </c>
      <c r="C33" s="190" t="s">
        <v>951</v>
      </c>
      <c r="E33" s="192">
        <v>19800</v>
      </c>
      <c r="F33" s="193">
        <v>-289675235</v>
      </c>
      <c r="G33" s="190" t="s">
        <v>1005</v>
      </c>
      <c r="H33" s="190" t="s">
        <v>1006</v>
      </c>
      <c r="I33" s="190" t="s">
        <v>951</v>
      </c>
    </row>
    <row r="34" spans="1:9">
      <c r="A34" s="190" t="s">
        <v>1007</v>
      </c>
      <c r="B34" s="190" t="s">
        <v>69</v>
      </c>
      <c r="C34" s="190" t="s">
        <v>69</v>
      </c>
      <c r="D34" s="193">
        <v>50000000</v>
      </c>
      <c r="F34" s="193">
        <v>-289655435</v>
      </c>
      <c r="G34" s="190" t="s">
        <v>997</v>
      </c>
      <c r="H34" s="190" t="s">
        <v>998</v>
      </c>
      <c r="I34" s="190" t="s">
        <v>951</v>
      </c>
    </row>
    <row r="35" spans="1:9">
      <c r="A35" s="190" t="s">
        <v>1008</v>
      </c>
      <c r="B35" s="190" t="s">
        <v>1009</v>
      </c>
      <c r="C35" s="190" t="s">
        <v>951</v>
      </c>
      <c r="E35" s="202">
        <v>2366970</v>
      </c>
      <c r="F35" s="193">
        <v>-339655435</v>
      </c>
      <c r="G35" s="190" t="s">
        <v>199</v>
      </c>
      <c r="H35" s="190" t="s">
        <v>957</v>
      </c>
      <c r="I35" s="190" t="s">
        <v>951</v>
      </c>
    </row>
    <row r="36" spans="1:9">
      <c r="A36" s="190" t="s">
        <v>1010</v>
      </c>
      <c r="B36" s="190" t="s">
        <v>1011</v>
      </c>
      <c r="C36" s="190" t="s">
        <v>1011</v>
      </c>
      <c r="D36" s="193">
        <v>2520000</v>
      </c>
      <c r="F36" s="193">
        <v>-337288465</v>
      </c>
      <c r="G36" s="190" t="s">
        <v>997</v>
      </c>
      <c r="H36" s="190" t="s">
        <v>1012</v>
      </c>
      <c r="I36" s="190" t="s">
        <v>951</v>
      </c>
    </row>
    <row r="37" spans="1:9">
      <c r="A37" s="190" t="s">
        <v>1013</v>
      </c>
      <c r="B37" s="190" t="s">
        <v>1014</v>
      </c>
      <c r="C37" s="190" t="s">
        <v>951</v>
      </c>
      <c r="E37" s="203">
        <v>52980</v>
      </c>
      <c r="F37" s="193">
        <v>-339808465</v>
      </c>
      <c r="G37" s="190" t="s">
        <v>1015</v>
      </c>
      <c r="H37" s="190" t="s">
        <v>957</v>
      </c>
      <c r="I37" s="190" t="s">
        <v>951</v>
      </c>
    </row>
    <row r="38" spans="1:9">
      <c r="A38" s="190" t="s">
        <v>1016</v>
      </c>
      <c r="B38" s="190" t="s">
        <v>1017</v>
      </c>
      <c r="C38" s="190" t="s">
        <v>951</v>
      </c>
      <c r="E38" s="203">
        <v>1372800</v>
      </c>
      <c r="F38" s="193">
        <v>-339755485</v>
      </c>
      <c r="G38" s="190" t="s">
        <v>1018</v>
      </c>
      <c r="H38" s="190" t="s">
        <v>957</v>
      </c>
      <c r="I38" s="190" t="s">
        <v>951</v>
      </c>
    </row>
    <row r="39" spans="1:9">
      <c r="A39" s="190" t="s">
        <v>1019</v>
      </c>
      <c r="B39" s="190" t="s">
        <v>1020</v>
      </c>
      <c r="C39" s="190" t="s">
        <v>951</v>
      </c>
      <c r="E39" s="203">
        <v>1312220</v>
      </c>
      <c r="F39" s="193">
        <v>-338382685</v>
      </c>
      <c r="G39" s="190" t="s">
        <v>1015</v>
      </c>
      <c r="H39" s="190" t="s">
        <v>957</v>
      </c>
      <c r="I39" s="190" t="s">
        <v>951</v>
      </c>
    </row>
    <row r="40" spans="1:9">
      <c r="A40" s="190" t="s">
        <v>1021</v>
      </c>
      <c r="B40" s="190" t="s">
        <v>951</v>
      </c>
      <c r="C40" s="190" t="s">
        <v>951</v>
      </c>
      <c r="E40" s="204">
        <v>151803</v>
      </c>
      <c r="F40" s="193">
        <v>-337070465</v>
      </c>
      <c r="G40" s="190" t="s">
        <v>1022</v>
      </c>
      <c r="H40" s="190" t="s">
        <v>957</v>
      </c>
      <c r="I40" s="190" t="s">
        <v>951</v>
      </c>
    </row>
    <row r="41" spans="1:9">
      <c r="A41" s="190" t="s">
        <v>1021</v>
      </c>
      <c r="B41" s="190" t="s">
        <v>1023</v>
      </c>
      <c r="C41" s="190" t="s">
        <v>951</v>
      </c>
      <c r="E41" s="205">
        <v>468164</v>
      </c>
      <c r="F41" s="193">
        <v>-336918662</v>
      </c>
      <c r="G41" s="190" t="s">
        <v>56</v>
      </c>
      <c r="H41" s="190" t="s">
        <v>957</v>
      </c>
      <c r="I41" s="190" t="s">
        <v>1024</v>
      </c>
    </row>
    <row r="42" spans="1:9">
      <c r="A42" s="190" t="s">
        <v>1025</v>
      </c>
      <c r="B42" s="190" t="s">
        <v>1026</v>
      </c>
      <c r="C42" s="190" t="s">
        <v>951</v>
      </c>
      <c r="E42" s="204">
        <v>12100</v>
      </c>
      <c r="F42" s="193">
        <v>-336450498</v>
      </c>
      <c r="G42" s="190" t="s">
        <v>1005</v>
      </c>
      <c r="H42" s="190" t="s">
        <v>1006</v>
      </c>
      <c r="I42" s="190" t="s">
        <v>951</v>
      </c>
    </row>
    <row r="43" spans="1:9">
      <c r="A43" s="190" t="s">
        <v>1027</v>
      </c>
      <c r="B43" s="190" t="s">
        <v>1028</v>
      </c>
      <c r="C43" s="190" t="s">
        <v>951</v>
      </c>
      <c r="E43" s="192">
        <v>3018707</v>
      </c>
      <c r="F43" s="193">
        <v>-336438398</v>
      </c>
      <c r="G43" s="190" t="s">
        <v>1005</v>
      </c>
      <c r="H43" s="190" t="s">
        <v>1029</v>
      </c>
      <c r="I43" s="190" t="s">
        <v>951</v>
      </c>
    </row>
    <row r="44" spans="1:9">
      <c r="A44" s="190" t="s">
        <v>1030</v>
      </c>
      <c r="B44" s="190" t="s">
        <v>1031</v>
      </c>
      <c r="C44" s="190" t="s">
        <v>951</v>
      </c>
      <c r="E44" s="206">
        <v>8800</v>
      </c>
      <c r="F44" s="193">
        <v>-333419691</v>
      </c>
      <c r="G44" s="190" t="s">
        <v>1031</v>
      </c>
      <c r="H44" s="190" t="s">
        <v>1032</v>
      </c>
      <c r="I44" s="190" t="s">
        <v>951</v>
      </c>
    </row>
    <row r="45" spans="1:9">
      <c r="A45" s="190" t="s">
        <v>1033</v>
      </c>
      <c r="B45" s="190" t="s">
        <v>1031</v>
      </c>
      <c r="C45" s="190" t="s">
        <v>951</v>
      </c>
      <c r="E45" s="206">
        <v>16967220</v>
      </c>
      <c r="F45" s="193">
        <v>-333410891</v>
      </c>
      <c r="G45" s="190" t="s">
        <v>1031</v>
      </c>
      <c r="H45" s="190" t="s">
        <v>1032</v>
      </c>
      <c r="I45" s="190" t="s">
        <v>951</v>
      </c>
    </row>
    <row r="46" spans="1:9">
      <c r="A46" s="190" t="s">
        <v>1034</v>
      </c>
      <c r="B46" s="190" t="s">
        <v>1031</v>
      </c>
      <c r="C46" s="190" t="s">
        <v>951</v>
      </c>
      <c r="E46" s="206">
        <v>639400</v>
      </c>
      <c r="F46" s="193">
        <v>-316443671</v>
      </c>
      <c r="G46" s="190" t="s">
        <v>1031</v>
      </c>
      <c r="H46" s="190" t="s">
        <v>1032</v>
      </c>
      <c r="I46" s="190" t="s">
        <v>951</v>
      </c>
    </row>
    <row r="47" spans="1:9">
      <c r="A47" s="190" t="s">
        <v>1035</v>
      </c>
      <c r="B47" s="190" t="s">
        <v>1031</v>
      </c>
      <c r="C47" s="190" t="s">
        <v>951</v>
      </c>
      <c r="E47" s="206">
        <v>1728630</v>
      </c>
      <c r="F47" s="193">
        <v>-315804271</v>
      </c>
      <c r="G47" s="190" t="s">
        <v>1031</v>
      </c>
      <c r="H47" s="190" t="s">
        <v>1032</v>
      </c>
      <c r="I47" s="190" t="s">
        <v>951</v>
      </c>
    </row>
    <row r="48" spans="1:9">
      <c r="A48" s="190" t="s">
        <v>1036</v>
      </c>
      <c r="B48" s="190" t="s">
        <v>1031</v>
      </c>
      <c r="C48" s="190" t="s">
        <v>951</v>
      </c>
      <c r="E48" s="206">
        <v>510510</v>
      </c>
      <c r="F48" s="193">
        <v>-314075641</v>
      </c>
      <c r="G48" s="190" t="s">
        <v>1031</v>
      </c>
      <c r="H48" s="190" t="s">
        <v>1032</v>
      </c>
      <c r="I48" s="190" t="s">
        <v>951</v>
      </c>
    </row>
    <row r="49" spans="1:9">
      <c r="A49" s="190" t="s">
        <v>1037</v>
      </c>
      <c r="B49" s="190" t="s">
        <v>1038</v>
      </c>
      <c r="C49" s="190" t="s">
        <v>951</v>
      </c>
      <c r="E49" s="204">
        <v>2400</v>
      </c>
      <c r="F49" s="193">
        <v>-313565131</v>
      </c>
      <c r="G49" s="190" t="s">
        <v>1039</v>
      </c>
      <c r="H49" s="190" t="s">
        <v>1032</v>
      </c>
      <c r="I49" s="190" t="s">
        <v>951</v>
      </c>
    </row>
    <row r="50" spans="1:9">
      <c r="A50" s="190" t="s">
        <v>1040</v>
      </c>
      <c r="B50" s="190" t="s">
        <v>1001</v>
      </c>
      <c r="C50" s="190" t="s">
        <v>1001</v>
      </c>
      <c r="D50" s="193">
        <v>421800</v>
      </c>
      <c r="F50" s="193">
        <v>-313562731</v>
      </c>
      <c r="G50" s="190" t="s">
        <v>997</v>
      </c>
      <c r="H50" s="190" t="s">
        <v>1002</v>
      </c>
      <c r="I50" s="190" t="s">
        <v>951</v>
      </c>
    </row>
    <row r="51" spans="1:9">
      <c r="A51" s="190" t="s">
        <v>1041</v>
      </c>
      <c r="B51" s="190" t="s">
        <v>953</v>
      </c>
      <c r="C51" s="190" t="s">
        <v>950</v>
      </c>
      <c r="E51" s="192">
        <v>300000</v>
      </c>
      <c r="F51" s="193">
        <v>-313984531</v>
      </c>
      <c r="G51" s="190" t="s">
        <v>946</v>
      </c>
      <c r="H51" s="190" t="s">
        <v>947</v>
      </c>
      <c r="I51" s="190" t="s">
        <v>951</v>
      </c>
    </row>
    <row r="52" spans="1:9">
      <c r="A52" s="190" t="s">
        <v>1042</v>
      </c>
      <c r="B52" s="190" t="s">
        <v>944</v>
      </c>
      <c r="C52" s="190" t="s">
        <v>945</v>
      </c>
      <c r="E52" s="192">
        <v>700000</v>
      </c>
      <c r="F52" s="193">
        <v>-313684531</v>
      </c>
      <c r="G52" s="190" t="s">
        <v>946</v>
      </c>
      <c r="H52" s="190" t="s">
        <v>947</v>
      </c>
      <c r="I52" s="190" t="s">
        <v>951</v>
      </c>
    </row>
    <row r="53" spans="1:9">
      <c r="A53" s="190" t="s">
        <v>1043</v>
      </c>
      <c r="B53" s="190" t="s">
        <v>949</v>
      </c>
      <c r="C53" s="190" t="s">
        <v>950</v>
      </c>
      <c r="E53" s="192">
        <v>800000</v>
      </c>
      <c r="F53" s="193">
        <v>-312984531</v>
      </c>
      <c r="G53" s="190" t="s">
        <v>946</v>
      </c>
      <c r="H53" s="190" t="s">
        <v>947</v>
      </c>
      <c r="I53" s="190" t="s">
        <v>951</v>
      </c>
    </row>
    <row r="54" spans="1:9">
      <c r="A54" s="190" t="s">
        <v>1044</v>
      </c>
      <c r="B54" s="190" t="s">
        <v>69</v>
      </c>
      <c r="C54" s="190" t="s">
        <v>69</v>
      </c>
      <c r="D54" s="193">
        <v>40000000</v>
      </c>
      <c r="F54" s="193">
        <v>-312184531</v>
      </c>
      <c r="G54" s="190" t="s">
        <v>997</v>
      </c>
      <c r="H54" s="190" t="s">
        <v>998</v>
      </c>
      <c r="I54" s="190" t="s">
        <v>951</v>
      </c>
    </row>
    <row r="55" spans="1:9">
      <c r="A55" s="207" t="s">
        <v>1045</v>
      </c>
      <c r="B55" s="208"/>
      <c r="C55" s="209"/>
      <c r="D55" s="193">
        <v>186009200</v>
      </c>
      <c r="E55" s="193">
        <v>368364524</v>
      </c>
      <c r="F55" s="190" t="s">
        <v>951</v>
      </c>
      <c r="G55" s="190" t="s">
        <v>951</v>
      </c>
      <c r="H55" s="190" t="s">
        <v>951</v>
      </c>
      <c r="I55" s="190" t="s">
        <v>951</v>
      </c>
    </row>
  </sheetData>
  <autoFilter ref="A7:I7"/>
  <mergeCells count="2">
    <mergeCell ref="A1:I1"/>
    <mergeCell ref="A55:C55"/>
  </mergeCells>
  <phoneticPr fontId="2" type="noConversion"/>
  <pageMargins left="0.75" right="0.75" top="1" bottom="1" header="0.5" footer="0.5"/>
  <pageSetup paperSize="9" scale="38" firstPageNumber="0" fitToHeight="0" pageOrder="overThenDown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4</vt:i4>
      </vt:variant>
    </vt:vector>
  </HeadingPairs>
  <TitlesOfParts>
    <vt:vector size="4" baseType="lpstr">
      <vt:lpstr>2016.10 향 천 경비지출현황 </vt:lpstr>
      <vt:lpstr>2016.10 기업은행</vt:lpstr>
      <vt:lpstr>2016.10 새마을금고</vt:lpstr>
      <vt:lpstr>2016.10 하나은행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AutoBVT</dc:creator>
  <cp:lastModifiedBy>AutoBVT</cp:lastModifiedBy>
  <cp:lastPrinted>2016-11-04T03:00:34Z</cp:lastPrinted>
  <dcterms:created xsi:type="dcterms:W3CDTF">2016-11-03T09:12:20Z</dcterms:created>
  <dcterms:modified xsi:type="dcterms:W3CDTF">2016-12-06T07:51:22Z</dcterms:modified>
</cp:coreProperties>
</file>